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I:\Opci poslovi\Nabava\2022\Plan nabave\"/>
    </mc:Choice>
  </mc:AlternateContent>
  <xr:revisionPtr revIDLastSave="0" documentId="13_ncr:1_{06150B26-CA02-47A7-B3AB-CF7F42BD546C}" xr6:coauthVersionLast="47" xr6:coauthVersionMax="47" xr10:uidLastSave="{00000000-0000-0000-0000-000000000000}"/>
  <bookViews>
    <workbookView xWindow="-120" yWindow="-120" windowWidth="29040" windowHeight="15840" tabRatio="878" activeTab="1" xr2:uid="{00000000-000D-0000-FFFF-FFFF00000000}"/>
  </bookViews>
  <sheets>
    <sheet name="n 84" sheetId="28" r:id="rId1"/>
    <sheet name="n 85" sheetId="1" r:id="rId2"/>
    <sheet name="n 92" sheetId="3" r:id="rId3"/>
    <sheet name="n 105" sheetId="2" r:id="rId4"/>
    <sheet name="n 111" sheetId="4" r:id="rId5"/>
    <sheet name="n 114" sheetId="5" r:id="rId6"/>
    <sheet name="n 120" sheetId="6" r:id="rId7"/>
    <sheet name="n 125" sheetId="7" r:id="rId8"/>
    <sheet name="n 133" sheetId="8" r:id="rId9"/>
    <sheet name="n 139" sheetId="9" r:id="rId10"/>
    <sheet name="n 143" sheetId="10" r:id="rId11"/>
    <sheet name="n 155" sheetId="11" r:id="rId12"/>
    <sheet name="n 156" sheetId="13" r:id="rId13"/>
    <sheet name="n 160" sheetId="14" r:id="rId14"/>
    <sheet name="n 170" sheetId="15" r:id="rId15"/>
    <sheet name="n 171" sheetId="16" r:id="rId16"/>
    <sheet name="n 180" sheetId="17" r:id="rId17"/>
    <sheet name="n 183" sheetId="18" r:id="rId18"/>
    <sheet name="n 186" sheetId="19" r:id="rId19"/>
    <sheet name="n 209" sheetId="20" r:id="rId20"/>
    <sheet name="n 210" sheetId="21" r:id="rId21"/>
    <sheet name="n 211" sheetId="22" r:id="rId22"/>
    <sheet name="n 213" sheetId="26" r:id="rId23"/>
    <sheet name="n 218" sheetId="23" r:id="rId24"/>
    <sheet name="n 219" sheetId="27" r:id="rId25"/>
    <sheet name="n 227" sheetId="24" r:id="rId26"/>
    <sheet name="n 228" sheetId="25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8" l="1"/>
  <c r="E32" i="19"/>
  <c r="E35" i="28" l="1"/>
  <c r="I35" i="28" s="1"/>
  <c r="A32" i="28"/>
  <c r="A30" i="28"/>
  <c r="A27" i="28"/>
  <c r="A20" i="28"/>
  <c r="A12" i="28"/>
  <c r="E23" i="1" l="1"/>
  <c r="E15" i="27" l="1"/>
  <c r="I15" i="27" s="1"/>
  <c r="E15" i="26" l="1"/>
  <c r="I15" i="26" s="1"/>
  <c r="E25" i="14" l="1"/>
  <c r="E38" i="9" l="1"/>
  <c r="I38" i="9" s="1"/>
  <c r="E128" i="7" l="1"/>
  <c r="E15" i="25" l="1"/>
  <c r="I15" i="25" s="1"/>
  <c r="E15" i="24"/>
  <c r="I15" i="24" s="1"/>
  <c r="E15" i="23"/>
  <c r="I15" i="23" s="1"/>
  <c r="E19" i="22"/>
  <c r="I19" i="22" s="1"/>
  <c r="E15" i="21"/>
  <c r="I15" i="21" s="1"/>
  <c r="A19" i="1"/>
  <c r="E15" i="20" l="1"/>
  <c r="I15" i="20" s="1"/>
  <c r="I32" i="19"/>
  <c r="E15" i="18"/>
  <c r="I15" i="18" s="1"/>
  <c r="E16" i="17"/>
  <c r="I16" i="17" s="1"/>
  <c r="E20" i="16"/>
  <c r="I20" i="16" s="1"/>
  <c r="E16" i="15"/>
  <c r="I16" i="15" s="1"/>
  <c r="I25" i="14"/>
  <c r="E22" i="13"/>
  <c r="I22" i="13" s="1"/>
  <c r="E15" i="11"/>
  <c r="I15" i="11" s="1"/>
  <c r="E22" i="10"/>
  <c r="I22" i="10" s="1"/>
  <c r="I30" i="8" l="1"/>
  <c r="I128" i="7"/>
  <c r="E21" i="6"/>
  <c r="I21" i="6" s="1"/>
  <c r="E18" i="5" l="1"/>
  <c r="I18" i="5" s="1"/>
  <c r="E28" i="4"/>
  <c r="I28" i="4" s="1"/>
  <c r="E66" i="2"/>
  <c r="I66" i="2" s="1"/>
  <c r="E17" i="3"/>
  <c r="I17" i="3" s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55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63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<sst xmlns="http://schemas.openxmlformats.org/spreadsheetml/2006/main" count="2616" uniqueCount="781">
  <si>
    <t>CPV</t>
  </si>
  <si>
    <t>ROBA
USLUGA
RADOVI</t>
  </si>
  <si>
    <t>VRSTA
NABAVE</t>
  </si>
  <si>
    <t>OPIS</t>
  </si>
  <si>
    <t>PROCJENJENA
VRIJEDNOST</t>
  </si>
  <si>
    <t>EVID.
BROJ</t>
  </si>
  <si>
    <t>VRSTA 
POSTUPKA</t>
  </si>
  <si>
    <t>NARUDŽBA
UGOVOR
OS</t>
  </si>
  <si>
    <t>POČETAK 
POSTUPKA</t>
  </si>
  <si>
    <t>TRAJANJE
UGOVORA
OS</t>
  </si>
  <si>
    <t>STAVKA FP  84</t>
  </si>
  <si>
    <t>TROŠKOVI UTROŠENIH SIROVINA I MATERIJALA</t>
  </si>
  <si>
    <r>
      <t xml:space="preserve"> </t>
    </r>
    <r>
      <rPr>
        <b/>
        <i/>
        <sz val="12"/>
        <color indexed="8"/>
        <rFont val="Times New Roman"/>
        <family val="1"/>
        <charset val="238"/>
      </rPr>
      <t>ZAGREBAČKI VELESAJAM d.o.o.   -  PRIJEDLOG STAVAKA</t>
    </r>
  </si>
  <si>
    <t xml:space="preserve">15000000-8 </t>
  </si>
  <si>
    <t>15800000-6</t>
  </si>
  <si>
    <t>39531400-7</t>
  </si>
  <si>
    <t>39534000-4</t>
  </si>
  <si>
    <t>44191000-5</t>
  </si>
  <si>
    <t>33760000-5</t>
  </si>
  <si>
    <t>22900000-9</t>
  </si>
  <si>
    <t>09211000-1</t>
  </si>
  <si>
    <t>33695000-8</t>
  </si>
  <si>
    <t>39800000-0</t>
  </si>
  <si>
    <t>19520000-7</t>
  </si>
  <si>
    <t>22850000-3</t>
  </si>
  <si>
    <t>44112200-0</t>
  </si>
  <si>
    <t>44424200-0</t>
  </si>
  <si>
    <t>30162000-2</t>
  </si>
  <si>
    <t>30160000-8</t>
  </si>
  <si>
    <t>39713430-6</t>
  </si>
  <si>
    <t>30190000-7</t>
  </si>
  <si>
    <t>30100000-0</t>
  </si>
  <si>
    <t>30152000-9</t>
  </si>
  <si>
    <t>30125110-5</t>
  </si>
  <si>
    <t>39154000-6</t>
  </si>
  <si>
    <t>18512200-3</t>
  </si>
  <si>
    <t>39298900-6</t>
  </si>
  <si>
    <t>79800000-2</t>
  </si>
  <si>
    <t>22457000-8</t>
  </si>
  <si>
    <t>RAZNI PREHRAMBENI PROIZVODI I PIĆA</t>
  </si>
  <si>
    <t>KAVA I APARATI ZA PRIPREMU KAVE</t>
  </si>
  <si>
    <t>TEPISI I PRIBOR</t>
  </si>
  <si>
    <t>JEDNOKRATNI TEPISI ZA SAJAMSKE POTREBE</t>
  </si>
  <si>
    <t>PAMUČNE KRPE ZA ČIŠĆENJE I ODRŽAVANJE STROJEVA I ALATA</t>
  </si>
  <si>
    <t>DRVENE PLOČE I PANELI</t>
  </si>
  <si>
    <t>TERMO ROLE</t>
  </si>
  <si>
    <t>PAPIRNA KONFEKCIJA ZA HIGIJENSKE POTREBE</t>
  </si>
  <si>
    <t>TAHOGRAF LISTIĆI</t>
  </si>
  <si>
    <t>ULJA I MAZIVA</t>
  </si>
  <si>
    <t>SANITETSKI MATERIJAL I PRIRUČNI LIJEKOVI</t>
  </si>
  <si>
    <t>PRIBOR I SREDSTVA ZA PRANJE, ČIŠĆENJE I OSTALA SREDSTVA ZA OPĆU HIGIJENU</t>
  </si>
  <si>
    <t>TRAKE UPOZORENJA I TRAKE INDIKATOR</t>
  </si>
  <si>
    <t>POLIETILENSKE FOLIJE</t>
  </si>
  <si>
    <t>PVC ETUII, KORICE, FASCIKLI</t>
  </si>
  <si>
    <t>PODNE OBLOGE (LINOLEUM, LAMINAT, …)</t>
  </si>
  <si>
    <t>LJEPLJIVE TRAKE (OBOSTRANO LJEPLJIVE, U BOJI ZA TEPIHE, SMEĐE, IZOLIR)</t>
  </si>
  <si>
    <t>OZNAKE I ZNAKOVI IZ PODRUČJA ZAŠTITE NA RADU I SIGURNOSTI</t>
  </si>
  <si>
    <t>KAPAFIX PLOČE</t>
  </si>
  <si>
    <t>BESKOTAKTNE BIANCO KARTICE, NUMERIRANE I KODIRANE, VOZNE, PARKIRNE I PVC KARTICE</t>
  </si>
  <si>
    <t>PARKIRNE I PVC RFID KARTICE</t>
  </si>
  <si>
    <t>CRPKE POTOPNE, MULJNE I FEKALNE</t>
  </si>
  <si>
    <t>PRIBOR I POTROŠNI MATERIJAL ZA USISIVAĆE</t>
  </si>
  <si>
    <t>UREDSKI MATERIJAL</t>
  </si>
  <si>
    <t>POTROŠNI MATERIJAL ZA SOLVENTNE PRINTERE</t>
  </si>
  <si>
    <t>REZERVNI DIJELOVI, POTROŠNI MATERIJAL I POPRAVAK PRINTERA ZEBRA</t>
  </si>
  <si>
    <t>TONERI I TINTE</t>
  </si>
  <si>
    <t>DIJELOVI "OCTANORM" KONSTRUKCIJE</t>
  </si>
  <si>
    <t>DIJELOVI MONTAŽNE POZORNICE "LITEC"</t>
  </si>
  <si>
    <t>PEHARI, PLAKETE, MEDALJE I KUTIJE ZA PLAKETE I MEDALJE</t>
  </si>
  <si>
    <t>UKRASI I PROIZVODI ZA DEKORACIJU</t>
  </si>
  <si>
    <t>TISKARSKE USLUGE (uključeno diplome i priznanja)</t>
  </si>
  <si>
    <t>ID NARUKVICE ZA KONTROLU ULAZA</t>
  </si>
  <si>
    <t>JN</t>
  </si>
  <si>
    <t>MN</t>
  </si>
  <si>
    <t>R</t>
  </si>
  <si>
    <t>U</t>
  </si>
  <si>
    <t>OP</t>
  </si>
  <si>
    <t>PJN</t>
  </si>
  <si>
    <t>OS</t>
  </si>
  <si>
    <t>NAR.</t>
  </si>
  <si>
    <t>UKUPNO:</t>
  </si>
  <si>
    <t>STAVKA FP  92</t>
  </si>
  <si>
    <t>TROŠKOVI UTROŠENE ENERGIJE</t>
  </si>
  <si>
    <t>09000000-3</t>
  </si>
  <si>
    <t>09310000-5</t>
  </si>
  <si>
    <t>09123000-7</t>
  </si>
  <si>
    <t>65410000-0</t>
  </si>
  <si>
    <t>NAFTNI DERIVATI</t>
  </si>
  <si>
    <t>OPSKRBA ELEKTRIČNOM ENERGIJOM</t>
  </si>
  <si>
    <t>OPSKRBA PLINOM</t>
  </si>
  <si>
    <t>TEHNOLOŠKA PARA - OPSKRBA TOPLINSKOM ENERGIJOM</t>
  </si>
  <si>
    <t>VN</t>
  </si>
  <si>
    <t>OBJ.N.</t>
  </si>
  <si>
    <t>UGOV.</t>
  </si>
  <si>
    <t>2 GOD.</t>
  </si>
  <si>
    <t>STAVKA FP  105</t>
  </si>
  <si>
    <t>MATERIJAL I DIJELOVI ZA ODRŽAVANJE OBJEKATA I OPREME</t>
  </si>
  <si>
    <t>02410000-1</t>
  </si>
  <si>
    <t>34927100-2</t>
  </si>
  <si>
    <t>19210000-1</t>
  </si>
  <si>
    <t>39541000-6</t>
  </si>
  <si>
    <t>03419000-0</t>
  </si>
  <si>
    <t>20210000-1</t>
  </si>
  <si>
    <t>03419100-1</t>
  </si>
  <si>
    <t>24110000-8</t>
  </si>
  <si>
    <t>24312000-4</t>
  </si>
  <si>
    <t>24440000-0</t>
  </si>
  <si>
    <t>24451000-0</t>
  </si>
  <si>
    <t>44800000-8</t>
  </si>
  <si>
    <t>24310000-0</t>
  </si>
  <si>
    <t>44830000-7</t>
  </si>
  <si>
    <t>19724000-7</t>
  </si>
  <si>
    <t>24960000-1</t>
  </si>
  <si>
    <t>25212000-0</t>
  </si>
  <si>
    <t>30197110-0</t>
  </si>
  <si>
    <t>14811000-9</t>
  </si>
  <si>
    <t>27300000-8</t>
  </si>
  <si>
    <t>39540000-9</t>
  </si>
  <si>
    <t>31711140-6</t>
  </si>
  <si>
    <t>28570000-8</t>
  </si>
  <si>
    <t>44423200-3</t>
  </si>
  <si>
    <t>44511000-5</t>
  </si>
  <si>
    <t>44522000-5</t>
  </si>
  <si>
    <t>44522200-7</t>
  </si>
  <si>
    <t>44530000-4</t>
  </si>
  <si>
    <t>28720000-5</t>
  </si>
  <si>
    <t>44110000-4</t>
  </si>
  <si>
    <t>39715210-2</t>
  </si>
  <si>
    <t>42131000-6</t>
  </si>
  <si>
    <t>29241000-0</t>
  </si>
  <si>
    <t>29461000-8</t>
  </si>
  <si>
    <t>29711000-6</t>
  </si>
  <si>
    <t>29715000-4</t>
  </si>
  <si>
    <t xml:space="preserve">29715000-4 </t>
  </si>
  <si>
    <t>29875000-3</t>
  </si>
  <si>
    <t>32351300-1</t>
  </si>
  <si>
    <t>31200000-8</t>
  </si>
  <si>
    <t>31420000-6</t>
  </si>
  <si>
    <t>31430000-9</t>
  </si>
  <si>
    <t>33252000-1</t>
  </si>
  <si>
    <t>34300000-0</t>
  </si>
  <si>
    <t>34432000-4</t>
  </si>
  <si>
    <t>44411000-4</t>
  </si>
  <si>
    <t>39721400-6</t>
  </si>
  <si>
    <t>TRAVNE SMJESE</t>
  </si>
  <si>
    <t>SOL ZA POSIPANJE CESTA</t>
  </si>
  <si>
    <t>TKANINE, TAPETARSKI MATERIJAL I PRIBOR</t>
  </si>
  <si>
    <t>MREŽE, UŽAD I GURTNE</t>
  </si>
  <si>
    <t>DRVENA PILJENA GRAĐA</t>
  </si>
  <si>
    <t>DRVENA DRŽALA</t>
  </si>
  <si>
    <t>TEHNIČKI PLINOVI</t>
  </si>
  <si>
    <t>NATRIJEV HIPOKLORIT I KLORIT, SULFATNA (SUMPORNA) I SOLNA KISELINA</t>
  </si>
  <si>
    <t>RAZNA GNOJIVA</t>
  </si>
  <si>
    <t>SREDSTVA ZA ZAŠTITU BILJA</t>
  </si>
  <si>
    <t>BOJE I LAKOVI</t>
  </si>
  <si>
    <t>BOJA ZA HORIZONTALNU TANKOSLOJNU SIGNALIZACIJU</t>
  </si>
  <si>
    <t>KIT MASE, LJEPILA I SPREJEVI</t>
  </si>
  <si>
    <t>NAJLONSKE NITI ZA TRAVOKOSILICE</t>
  </si>
  <si>
    <t>SREDSTVA ZA ODMAŠĆIVANJE,ČIŠĆENJE,ANTIKOROZIVNU ZAŠTITU I SKIDANJE PREMAZA</t>
  </si>
  <si>
    <t>CIJEVI PEHD, PVC I KORUGIRANJE</t>
  </si>
  <si>
    <t>PVC VEZICE I TIPLI</t>
  </si>
  <si>
    <t>STAKLO,STAKLARSKI MATERIJAL I STAKLARSKE USLUGE</t>
  </si>
  <si>
    <t>BRUSNE I REZNE PLOČE, BRUSNI PAPIR I PLATNA</t>
  </si>
  <si>
    <t>PROIZVODI OD ŽELJEZA I ČELIKA</t>
  </si>
  <si>
    <t>ŽIČANI PROIZVODI</t>
  </si>
  <si>
    <t>ČELIČNA UŽAD, OPREMA I OSTALI PRIBOR</t>
  </si>
  <si>
    <t xml:space="preserve">ELEKTRODE I ŽICE ZA ZAVARIVANJE  </t>
  </si>
  <si>
    <t>VODOVODNA I KANALSKA ARMATURA</t>
  </si>
  <si>
    <t>LJESTVE</t>
  </si>
  <si>
    <t>PRIBOR ZA ODRŽAVANJE HORTIKULTURE (CRIJEVA, NASTAVCI ZA CRIJEVA, PRSKALICE I SL.)</t>
  </si>
  <si>
    <t>BRAVARSKI MATERIJALI</t>
  </si>
  <si>
    <t>KLJUČEVI</t>
  </si>
  <si>
    <t>VIJCI, ČAVLI I SPOJNI ELEMENTI</t>
  </si>
  <si>
    <t>LANCI, VODILICE, KUKE I KARABINJERI</t>
  </si>
  <si>
    <t>GRAĐEVINSKI MATERIJALI</t>
  </si>
  <si>
    <t>MATERIJALI ZA INSTALACIJE VODOVODA, KANALIZACIJE I CENTRALNOG GRIJANJA</t>
  </si>
  <si>
    <t>VENTILI</t>
  </si>
  <si>
    <t>FILTERI ZA NAPE I KLIMA UREĐAJE</t>
  </si>
  <si>
    <t>LEMILA, OPREMA I PRIBOR ZA LEMLJENJE</t>
  </si>
  <si>
    <t>KUČANSKI APARATI ZA HRANU</t>
  </si>
  <si>
    <t>REZERVNI DIJELOVI I POPRAVAK ELEKTRIČNIH GRIJAČA VODE (BOJLERA)</t>
  </si>
  <si>
    <t>ELEKTRIČNI ULJNI RADIJATORI I GRIJALICE</t>
  </si>
  <si>
    <t>FITINZI</t>
  </si>
  <si>
    <t>PRIBOR ZA AUDIOVIZUELNU OPREMU</t>
  </si>
  <si>
    <t xml:space="preserve">ELEKTROMATERIJAL  </t>
  </si>
  <si>
    <t>PRIMARNE BATERIJE, PUNJAČI BATERIJA I SVJETILJKE</t>
  </si>
  <si>
    <t>AKUMULATORI I PRIBOR</t>
  </si>
  <si>
    <t>VODOMJERI</t>
  </si>
  <si>
    <t xml:space="preserve">BICIKLI I REZERVNI DIJELOVI ZA BICIKLE </t>
  </si>
  <si>
    <t>SANITARIJE</t>
  </si>
  <si>
    <t>GRIJAČI VODE (BOJLERI)</t>
  </si>
  <si>
    <t>STAVKA FP  111</t>
  </si>
  <si>
    <t>OTPIS SITNOG INVENTARA, AMBALAŽE, AUTO GUMA I ZAŠTITNE ODJEĆE I OBUĆE</t>
  </si>
  <si>
    <t>35821000-5</t>
  </si>
  <si>
    <t>20512000-8</t>
  </si>
  <si>
    <t>03432100-8</t>
  </si>
  <si>
    <t>34350000-5</t>
  </si>
  <si>
    <t>44482000-2</t>
  </si>
  <si>
    <t>28621000-1</t>
  </si>
  <si>
    <t>44512000-2</t>
  </si>
  <si>
    <t>28622000-8</t>
  </si>
  <si>
    <t>43830000-0</t>
  </si>
  <si>
    <t>30213000-5</t>
  </si>
  <si>
    <t>30216000-6</t>
  </si>
  <si>
    <t>30237000-9</t>
  </si>
  <si>
    <t>36673000-9</t>
  </si>
  <si>
    <t>36933000-0</t>
  </si>
  <si>
    <t>30232100-5</t>
  </si>
  <si>
    <t>39311000-5</t>
  </si>
  <si>
    <t>ZASTAVE</t>
  </si>
  <si>
    <t>KOŠARE PLETENE</t>
  </si>
  <si>
    <t>AUTO GUME</t>
  </si>
  <si>
    <t>VATROGASNI APARATI I PROTUPOŽARNA OPREMA</t>
  </si>
  <si>
    <t>RUČNI ALATI ZA POLJOPRIVREDU I HORTIKULTURU</t>
  </si>
  <si>
    <t>ALAT I PRIBOR ZA SOBOSLIKARSKE RADOVE</t>
  </si>
  <si>
    <t>RUČNI NEELEKTRIČNI ALATI</t>
  </si>
  <si>
    <t>SVRDLA</t>
  </si>
  <si>
    <t>RUČNI ELEKTRIČNI ALAT</t>
  </si>
  <si>
    <t>RAČUNALNA OPREMA</t>
  </si>
  <si>
    <t>UREĐAJI ZA SKENIRANJE I DIGITALIZACIJU DOKUMENATA</t>
  </si>
  <si>
    <t>ICT KOMPONENTE</t>
  </si>
  <si>
    <t>KLINASTO I KANALSKO REMENJE</t>
  </si>
  <si>
    <t>METLE SIRKOVE</t>
  </si>
  <si>
    <t>ŽIGOVI</t>
  </si>
  <si>
    <t>PISAČI ZA POS  BLAGAJNE</t>
  </si>
  <si>
    <t>UGOSTITELJSKA GALANTERIJA OD KERAMIKE, PORCULANA I STAKLA</t>
  </si>
  <si>
    <t>STAVKA FP  114</t>
  </si>
  <si>
    <t>TROŠKOVI POŠTANSKIH I TELEKOMUNIKACIJSKIH USLUGA</t>
  </si>
  <si>
    <t>34100000-8</t>
  </si>
  <si>
    <t>64110000-0</t>
  </si>
  <si>
    <t>NEMA</t>
  </si>
  <si>
    <t>64200000-8</t>
  </si>
  <si>
    <t>64212000-5</t>
  </si>
  <si>
    <t>74851000-9</t>
  </si>
  <si>
    <t>NAJAM OSOBNIH VOZILA</t>
  </si>
  <si>
    <t>POŠTANSKE USLUGE (+ KURIRSKE USLUGE 43.000,00 KN)</t>
  </si>
  <si>
    <t>DOSTAVA POŠILJAKA U INOZEMSTVO</t>
  </si>
  <si>
    <t>NABAVA USLUGA U NEPOKRETNOJ ELEKTRONIČKOJ KOMUNIKACIJSKOJ MREŽI  (Internet - 33.000,00 kn, telefonija - 300.000,00 kn)</t>
  </si>
  <si>
    <t>USLUGE U POKRETNOJ ELEKTRONIČKOJ KOMUNIKACIJSKOJ  MREŽI (mobiteli)</t>
  </si>
  <si>
    <t>USLUGA NAPLAĆIVANJA CESTARINE (ENC)</t>
  </si>
  <si>
    <t>STAVKA FP  120</t>
  </si>
  <si>
    <t>TROŠKOVI USLUGA NA IZRADI PROIZVODA I KOOPERANTI</t>
  </si>
  <si>
    <t>45111290-7</t>
  </si>
  <si>
    <t>45311000-0</t>
  </si>
  <si>
    <t>45314000-1</t>
  </si>
  <si>
    <t>45421000-4</t>
  </si>
  <si>
    <t>45442100-8</t>
  </si>
  <si>
    <t>51310000-8</t>
  </si>
  <si>
    <t>79932000-6</t>
  </si>
  <si>
    <t>NAJAM OCTANORM KONSTRUKCIJE S IZVEDBOM IZLOŽBENOG PROSTORA</t>
  </si>
  <si>
    <t xml:space="preserve">USLUGA IZRADE PRIVREMENIH VODOVODNIH PRIKLJUČAKA OD FLEKSIBILNIH CIJEVI ZA POTREBE SAJMOVA </t>
  </si>
  <si>
    <t>IZRADA I ODRŽAVANJE PRIVREMENIH ELEKTROINSTALACIJA ZA  SAJMOVE,  MANIFESTACIJE I BLAGDANE</t>
  </si>
  <si>
    <t>INSTALIRANJE  TELEKOMUNIKACIJSKE OPREME</t>
  </si>
  <si>
    <t>STOLARSKI RADOVI I POSTAVLJANJE STOLARIJE</t>
  </si>
  <si>
    <t>SOBOSLIKARSKO- LIČILAČKI RADOVI</t>
  </si>
  <si>
    <t>USLUGA OZVUČENJA I SCENSKE RASVJETE</t>
  </si>
  <si>
    <t>POLAGANJE TEPIHA ZA POTREBE SAJAMSKIH PRIREDBI I DOGAĐANJA</t>
  </si>
  <si>
    <t>TAPETARSKE USLUGE</t>
  </si>
  <si>
    <t>BRAVARSKE USLUGE</t>
  </si>
  <si>
    <t>03121000-5</t>
  </si>
  <si>
    <t>09112200-9</t>
  </si>
  <si>
    <t>14820000-5</t>
  </si>
  <si>
    <t>44221200-7</t>
  </si>
  <si>
    <t>34992200-9</t>
  </si>
  <si>
    <t>50530000-9</t>
  </si>
  <si>
    <t>42419000-6</t>
  </si>
  <si>
    <t>16810000-6</t>
  </si>
  <si>
    <t>42662000-4</t>
  </si>
  <si>
    <t>30121430-6</t>
  </si>
  <si>
    <t>50310000-1</t>
  </si>
  <si>
    <t>34996000-5</t>
  </si>
  <si>
    <t>32344230-7</t>
  </si>
  <si>
    <t>30242000-7</t>
  </si>
  <si>
    <t>38551000-2</t>
  </si>
  <si>
    <t>50112000-3</t>
  </si>
  <si>
    <t>34325200-3</t>
  </si>
  <si>
    <t>34410000-4</t>
  </si>
  <si>
    <t>45213000-3</t>
  </si>
  <si>
    <t>45231400-9</t>
  </si>
  <si>
    <t>45233222-1</t>
  </si>
  <si>
    <t>45233200-1</t>
  </si>
  <si>
    <t>45261900-3</t>
  </si>
  <si>
    <t>45315000-8</t>
  </si>
  <si>
    <t>45330000-9</t>
  </si>
  <si>
    <t>45400000-1</t>
  </si>
  <si>
    <t>45431000-7</t>
  </si>
  <si>
    <t>45432100-5</t>
  </si>
  <si>
    <t>50114000-7</t>
  </si>
  <si>
    <t>98316000-1</t>
  </si>
  <si>
    <t>50116500-6</t>
  </si>
  <si>
    <t>98394000-1</t>
  </si>
  <si>
    <t>50116000-1</t>
  </si>
  <si>
    <t>50312000-5</t>
  </si>
  <si>
    <t>50323000-5</t>
  </si>
  <si>
    <t>50334400-9</t>
  </si>
  <si>
    <t>50330000-7</t>
  </si>
  <si>
    <t>50334000-5</t>
  </si>
  <si>
    <t>50334100-6</t>
  </si>
  <si>
    <t>50340000-0</t>
  </si>
  <si>
    <t>50342000-4</t>
  </si>
  <si>
    <t>50411000-9</t>
  </si>
  <si>
    <t>50412000-6</t>
  </si>
  <si>
    <t>50413000-3</t>
  </si>
  <si>
    <t>50433000-9</t>
  </si>
  <si>
    <t>50411300-2</t>
  </si>
  <si>
    <t>50511000-0</t>
  </si>
  <si>
    <t>50531300-9</t>
  </si>
  <si>
    <t>50800000-3</t>
  </si>
  <si>
    <t>50532000-3</t>
  </si>
  <si>
    <t>50532100-4</t>
  </si>
  <si>
    <t>50000000-5</t>
  </si>
  <si>
    <t>44221230-6</t>
  </si>
  <si>
    <t>45332000-3</t>
  </si>
  <si>
    <t>45331210-1</t>
  </si>
  <si>
    <t>50711000-2</t>
  </si>
  <si>
    <t>50324100-3</t>
  </si>
  <si>
    <t>50720000-8</t>
  </si>
  <si>
    <t>50730000-1</t>
  </si>
  <si>
    <t>50531400-0</t>
  </si>
  <si>
    <t xml:space="preserve">50750000-7 </t>
  </si>
  <si>
    <t>50880000-7</t>
  </si>
  <si>
    <t>72262000-9</t>
  </si>
  <si>
    <t>72267000-4</t>
  </si>
  <si>
    <t>72261000-2</t>
  </si>
  <si>
    <t>71630000-3</t>
  </si>
  <si>
    <t>71631200-2</t>
  </si>
  <si>
    <t>71631000-0</t>
  </si>
  <si>
    <t>71632000-7</t>
  </si>
  <si>
    <t>79212000-3</t>
  </si>
  <si>
    <t>90910000-9</t>
  </si>
  <si>
    <t>77310000-6</t>
  </si>
  <si>
    <t>77314000-4</t>
  </si>
  <si>
    <t>90470000-2</t>
  </si>
  <si>
    <t>90113000-2</t>
  </si>
  <si>
    <t>90314000-1</t>
  </si>
  <si>
    <t>98310000-9</t>
  </si>
  <si>
    <t>98395000-8</t>
  </si>
  <si>
    <t>45233150-5</t>
  </si>
  <si>
    <t>TRESET, SUPSTRATI I KORA DRVETA ZA UZGOJ BILJA</t>
  </si>
  <si>
    <t xml:space="preserve">PROMETNI ZNAKOVI </t>
  </si>
  <si>
    <t>USLUGE POPRAVKA I ODRŽAVANJA VILIČARA</t>
  </si>
  <si>
    <t>REZERVNI DIJELOVI I POPRAVAK DIZALICA PROIZVOĐAČA ROTARY, BLITZ ISTOBALL</t>
  </si>
  <si>
    <t>USLUGE ODRŽAVANJA I POPRAVAK RAZNIH STROJEVA</t>
  </si>
  <si>
    <t>REZERVNI DIJELOVI I POPRAVAK TRAKTORA, POLJOPRIVREDNIH STROJEVA I OSTALE PRIKLJUČNE OPREME</t>
  </si>
  <si>
    <t>POPRAVAK I ODRŽAVANJE ALATNIH STROJEVA (TOKARILICE, GLODALICE)</t>
  </si>
  <si>
    <t>REZERVNI DIJELOVI I POPRAVAK APARATA ZA ZAVARIVANJE</t>
  </si>
  <si>
    <t>REZERVNI DIJELOVI I POPRAVAK RUČNIH ELEKTRIČNIH ALATA</t>
  </si>
  <si>
    <t>REZERVNI DIJELOVI, POTROŠNI MATERIJAL I POPRAVAK DIGITALNOG UMNOŽIVAČA MARKE RISO</t>
  </si>
  <si>
    <t>POPRAVAK I ODRŽAVANJE REGISTARSKIH BLAGAJNI</t>
  </si>
  <si>
    <t>DIJELOVI I ODRŽAVANJE ELEKTROMEHANIČKIH I ELEKTROHIDRAULIČNIH RAMPI</t>
  </si>
  <si>
    <t xml:space="preserve">SERVIS I REZERVNI DIJELOVI RADIO STANICA </t>
  </si>
  <si>
    <t>ANTIVIRUS, WEB FILTERING I MAIL PROTECTION SOFTWARE</t>
  </si>
  <si>
    <t>KALORIMETRI S UGRADNJOM</t>
  </si>
  <si>
    <t xml:space="preserve">USLUGE ODRŽAVANJA I POPRAVKA   OSOBNIH AUTOMOBILA </t>
  </si>
  <si>
    <t>ISPUŠNI LONCI I CIJEVI I MONTAŽA</t>
  </si>
  <si>
    <t>REZERVNI DIJELOVI, POPRAVAK I SERVIS ZA SKUTERE, MOTOCIKLE I BICIKLE</t>
  </si>
  <si>
    <t>PREUREĐENJE SKLADIŠTA ELEKTROMATERIJALA  ZV-a</t>
  </si>
  <si>
    <t>INTERVENTNI RADOVI NA SANACIJI KVAROVA NA ENERGETSKIM PODZEMNIM KABLOVIMA</t>
  </si>
  <si>
    <t xml:space="preserve">RADOVI NA ASFALTIRANJU </t>
  </si>
  <si>
    <t>SANACIJA  PJEŠAČKIH ZONA</t>
  </si>
  <si>
    <t>RADOVI HITNIH INTERVENCIJA NA POPRAVCIMA KROVOVA</t>
  </si>
  <si>
    <t>SANACIJA I REKONSTRUKCIJA ELEKTROINSTALACIJA, NN RAZVODNIH ORMARA I PLOČA NA ZV-U</t>
  </si>
  <si>
    <t>VODOINSTALATERSKI RADOVI</t>
  </si>
  <si>
    <t>ZAVRŠNI GRAĐEVINSKO OBRTNIČKI RADOVI</t>
  </si>
  <si>
    <t>KERAMIČARSKI RADOVI</t>
  </si>
  <si>
    <t>POSTAVLJANJE PODOVA I PODNIH OBLOGA</t>
  </si>
  <si>
    <t>PRANJE I KEMIJSKO ČIŠĆENJE VOZILA</t>
  </si>
  <si>
    <t xml:space="preserve">REDOVNI SERVIS VOZILA </t>
  </si>
  <si>
    <t>POPRAVAK  I REZERVNI DIJELOVI TERETNIH VOZILA PROIZVOĐAČA PIAGGIO</t>
  </si>
  <si>
    <t>POPRAVAK RADNIH I POLJOPRIVREDNIH STROJEVA I ALATA</t>
  </si>
  <si>
    <t xml:space="preserve">LAKIRANJE VOZILA U TERMOLAKIRNICI </t>
  </si>
  <si>
    <t>USLUGA POPRAVAKA I ODRŽAVANJA TERETNIH VOZILA</t>
  </si>
  <si>
    <t xml:space="preserve">VULKANIZERSKE USLUGE </t>
  </si>
  <si>
    <t xml:space="preserve">TAPETARSKI POPRAVCI U GOSPODARSKIM VOZILIMA (SJEDALA, ZAVJESA, PODNIH OBLOGA, CERADA) </t>
  </si>
  <si>
    <t xml:space="preserve">POPRAVAK I REZERVNI DIJELOVI HIDRAULIKE I NADOGRADNJE SPECIJALNIH VOZILA </t>
  </si>
  <si>
    <t xml:space="preserve">POPRAVAK, REZERVNI DIJELOVI I POTROŠNI MATERIJAL PRINTERA </t>
  </si>
  <si>
    <t>POPRAVAK, REZERVNI DIJELOVI I POTROŠNI MATERIJAL RAZNE UREDSKE OPREME</t>
  </si>
  <si>
    <t>ODRŽAVANJE I POPRAVAK RAČUNALNE OPREME</t>
  </si>
  <si>
    <t>POPRAVAK, REZERVNI DIJELOVI I POTROŠNI MATERIJAL ZA REZAČ MUTOCH</t>
  </si>
  <si>
    <t>USLUGE POPRAVAKA I ODRŽAVANJA TELEKOMUNIKACIJSKIH VODOVA</t>
  </si>
  <si>
    <t>ODRŽAVANJE I POPRAVAK GSM OPREME</t>
  </si>
  <si>
    <t>USLUGE POPRAVKA DECZ SUSTAVA PROIZVOĐAČA ERICSOON</t>
  </si>
  <si>
    <t>ODRŽAVANJE I POPRAVAK RAZGLASA I RAZGLASNE OPREME</t>
  </si>
  <si>
    <t>SERVIS, ODRŽAVANJE, POPRAVAK I UMJERAVANJE OPREME DRAGER SAFETY I OSTALIH MJERNIH INSTRUMENATA</t>
  </si>
  <si>
    <t>SERVIS, ISPITIVANJE, OVJERAVANJE I REZERVNI DIJELOVI OPREME DRAGER SAFETY</t>
  </si>
  <si>
    <t>SERVIS I POPRAVAK APARATA ZA KLOR-DIOXID MARKE BELLO-ZON</t>
  </si>
  <si>
    <t>ODRŽAVANJE I POPRAVAK UPS UREĐAJA MARKE EATON-POWERWARE, BEST APS I BEST POWER</t>
  </si>
  <si>
    <t>PREVENTIVNO ODRŽAVANJE I POPRAVAK SPRINKLER SUSTAVA</t>
  </si>
  <si>
    <t>POPRAVAK I PROVJERA ISPRAVNOSTI STABILNOG SUSTAVA ZA DOJAVU POŽARA I SPRINKLER SUSTAVA</t>
  </si>
  <si>
    <t>ODRŽAVANJE, POPRAVAK I PRIPREMA MJERILA MASE ZA OVJERAVANJE</t>
  </si>
  <si>
    <t>USLUGA UMJERAVANJA TAHOGRAFA I ODRŽAVANJE, POPRAVAK I PRIPREMA MJERILA MASE ZA OVJERAVANJE</t>
  </si>
  <si>
    <t>BAŽDARENJE INDUKTIVNIH I ELEKTRONSKIH BROJILA UTROŠKA ELEKTRIČNE ENERGIJE ZA OBRAČUN KUPCIMA NA ZAGREBAČKOM VELESAJMU</t>
  </si>
  <si>
    <t xml:space="preserve">POPRAVAK I ODRŽAVANJE CRPKI </t>
  </si>
  <si>
    <t>ODRŽAVANJE, POPRAVAK I REZERVNI DIJELOVI KOMPRESORA RAZNIH PROIZVOĐAČA</t>
  </si>
  <si>
    <t>POPRAVAK, SERVIS I REZERVNI DIJELOVI CRPNIH POSTROJENJA I AUTOMATIKE, DIZEL AGREGATA ZA NUŽNO NAPAJANJE</t>
  </si>
  <si>
    <t>ODRŽAVANJE I POPRAVAK SUSTAVA DIZEL AGREGATA ZA NUŽNO NAPAJANJE</t>
  </si>
  <si>
    <t>POPRAVAK I REZERVNI DIJELOVI OPREME ZA ČIŠĆENJE I USISAVAČA</t>
  </si>
  <si>
    <t>ODRŽAVANJE I POPRAVAK POMIČNIH VRATA I STIJENA I INDUSTRIJSKIH SEKCIJSKIH VRATA</t>
  </si>
  <si>
    <t>POPRAVAK I REZERVNI DIJELOVI STROJEVA ZA OBRADU DRVA</t>
  </si>
  <si>
    <t>ODRŽAVANJE I POPRAVAK KLIZNIH VRATA</t>
  </si>
  <si>
    <t>HITNE INTERVENCIJE NA VODOVODNIM I KANALIZACIJSKIM INSTALACIJAMA</t>
  </si>
  <si>
    <t>DOBAVA, INSTALACIJA I ODRŽAVANJE VENTILACIJSKIH SUSTAVA</t>
  </si>
  <si>
    <t>HITNE INTERVENCIJE NA ELEKTRIČNIM INSTALACIJAMA</t>
  </si>
  <si>
    <t>HITNE INTERVENCIJE NA INSTALACIJAMA CENTRALNOG GRIJANJA</t>
  </si>
  <si>
    <t>USLUGE POPRAVKA I ODRŽAVANJA CENTRALNOG GRIJANJA I HLAĐENJA</t>
  </si>
  <si>
    <t>ODRŽAVANJE I POPRAVAK KLIMA UREĐAJA I DRUGE RASHLADNE OPREME</t>
  </si>
  <si>
    <t xml:space="preserve">POPRAVAK, SERVIS SAMOHODNE PODIZNE ŠKARASTE ELEKTRIČNE PLATFORME </t>
  </si>
  <si>
    <t>POPRAVAK I REDOVNO ODRŽAVANJE DIZALA</t>
  </si>
  <si>
    <t>POPRAVAK I REDOVNO ODRŽAVANJE POKRETNIH STUBA, PODIZNIH PLATFORMI i IZVLAČNIH LJESTVI</t>
  </si>
  <si>
    <t>POPRAVAK I ODRŽAVANJE  UGOSTITELJSKE OPREME</t>
  </si>
  <si>
    <t>KONSOLIDACIJA I ODRŽAVANJE SISTEMSKOG I APLIKATIVNOG INFORMATIČKOG SUSTAVA Mac OS ZA NAKLADNIŠTVO ZV-a</t>
  </si>
  <si>
    <t>USLUGA PROGRAMSKE PODRŠKE ZA SUSTAV "ARGOSY"</t>
  </si>
  <si>
    <t>SERVIS PROTUPOŽARNIH APARATA</t>
  </si>
  <si>
    <t xml:space="preserve">PERIODIČNI TEHNIČKI PREGLED VOZILA I SPECIJALISTIČKI PREGLED KOČNICA </t>
  </si>
  <si>
    <t>REDOVNI I IZVANREDNI PREGLED DIZALA</t>
  </si>
  <si>
    <t>REVIZIJA TRAFOSTANICA</t>
  </si>
  <si>
    <t>ISPITIVANJE I IZDAVANJE ATESTA ZA OSOBNU ZAŠTITNU OPREMU ZA RAD S VISOKIM NAPONOM</t>
  </si>
  <si>
    <t>PREGLED I ISPITIVANJE POKRETNIH STUBA I PODIZNIH PLATFORMI</t>
  </si>
  <si>
    <t>DEZINFEKCIJA I KEMIJSKO ČIŠĆENJE KLIMA, VENTILACIJSKIH SUSTAVA I KUHINJSKIH UREĐAJA UZ KONTROLU MIKROBIOLOŠKE ČISTOĆE ZRAKA</t>
  </si>
  <si>
    <t>ODRŽAVANJE SUSTAVA AUTOMATSKOG NAVODNJAVANJA VRTOVA I PARKOVA.</t>
  </si>
  <si>
    <t>HORTIKULTURNO UREĐENJE OBJEKATA ZAGREBAČKOG VELESAJMA</t>
  </si>
  <si>
    <t>KOŠNJA, GRABLJANJE I ODVOZ KOROVA</t>
  </si>
  <si>
    <t>ČIŠĆENJE SEPARATORA, MASTOLOVACA I MULJA, KANALA I SLIVNIKA</t>
  </si>
  <si>
    <t>ČIŠĆENJE MASTOLOVACA I MULJA</t>
  </si>
  <si>
    <t>ČIŠĆENJE KANALA I SLIVNIKA NA PODRUČJU GRADA ZAGREBA</t>
  </si>
  <si>
    <t xml:space="preserve">MJERENJA EMISIJE ONEČIŠĆUJUĆIH TVARI U ZRAK </t>
  </si>
  <si>
    <t>KEMIJSKO ČIŠĆENJE,PRANJE I GLAČANJE ODJEĆE I OSTALIH TKANINA</t>
  </si>
  <si>
    <t>POSTAVA USPORNIKA KOD ULAZNO-IZLAZNIH RAMPI</t>
  </si>
  <si>
    <t>USLUGA BRUŠENJA RADIONIČKIH NOŽEVA I PILA</t>
  </si>
  <si>
    <t>STAVKA FP  125</t>
  </si>
  <si>
    <t>TROŠKOVI USLUGE ODRŽAVANJA</t>
  </si>
  <si>
    <t>STAVKA FP  133</t>
  </si>
  <si>
    <t>TROŠKOVI ZAKUPNINA I NAJAMNINA</t>
  </si>
  <si>
    <t>24665000-3</t>
  </si>
  <si>
    <t>44212000-9</t>
  </si>
  <si>
    <t>29246000-5</t>
  </si>
  <si>
    <t>30121100-4</t>
  </si>
  <si>
    <t>30248000-9</t>
  </si>
  <si>
    <t>32300000-6</t>
  </si>
  <si>
    <t>32570000-9</t>
  </si>
  <si>
    <t>60171000-7</t>
  </si>
  <si>
    <t>45510000-5</t>
  </si>
  <si>
    <t>42520000-7</t>
  </si>
  <si>
    <t>34928200-0</t>
  </si>
  <si>
    <t>70130000-1</t>
  </si>
  <si>
    <t>48110000-2</t>
  </si>
  <si>
    <t>NAJAM ŠATORA I OPREME ZA ŠATORE</t>
  </si>
  <si>
    <t>NAJAM MONTAŽNE POZORNICE</t>
  </si>
  <si>
    <t>NAJAM PERILICA ZA ČAŠE</t>
  </si>
  <si>
    <t>NAJAM FOTOKOPIRNIH STROJEVA</t>
  </si>
  <si>
    <t>NAJAM SUSTAVA ZA STRUČNO OCJENJIVANJE VINA</t>
  </si>
  <si>
    <t xml:space="preserve">NAJAM AUDIO, VIDEO I SCENSKE OPREME </t>
  </si>
  <si>
    <t>NAJAM ELEKTRONIČKOG SUSTAVA ZA GLASANJE</t>
  </si>
  <si>
    <t>NAJAM PAUKA</t>
  </si>
  <si>
    <t>NAJAM OSOBNIH I DOSTAVNIH VOZILA PUTEM OPERATIVNOG LEASINGA</t>
  </si>
  <si>
    <t>NAJAM SCENOGRAFIJE I NAMJEŠTAJA ZA POTREBE SAJMOVA I DOGAĐANJA</t>
  </si>
  <si>
    <t>NAJAM DIZALICA, VILIČARA, LABUDICA, AUTOLJESTVI</t>
  </si>
  <si>
    <t>NAJAM SUSTAVA ZA KLIMATIZACIJU PAVILJONA ZA POTREBE SAJMA AUTO SHOW</t>
  </si>
  <si>
    <t>NAJAM MONTAŽNE OGRADE</t>
  </si>
  <si>
    <t xml:space="preserve">NAJAM KLUPA </t>
  </si>
  <si>
    <t>Najam PROGRAMSKOG PAKETA ZA PRODAJNO MJESTO (POS)</t>
  </si>
  <si>
    <t>22462000-6</t>
  </si>
  <si>
    <t>79340000-9</t>
  </si>
  <si>
    <t>79341400-0</t>
  </si>
  <si>
    <t>79341000-6</t>
  </si>
  <si>
    <t>79342200-5</t>
  </si>
  <si>
    <t>79342000-3</t>
  </si>
  <si>
    <t>79342000-0</t>
  </si>
  <si>
    <t>74422000-3</t>
  </si>
  <si>
    <t>79822500-7</t>
  </si>
  <si>
    <t>22459100-3</t>
  </si>
  <si>
    <t>RAZNI PROMIDŽBENI MATERIJAL ZA SAJMOVE I MANIFESTACIJE</t>
  </si>
  <si>
    <t>ZAKUP MEDIJSKOG PROSTORA NA REKLAMNIM PANOIMA HRVATSKIH ŠUMA, OGRADI BOTANIČKOG VRTA I DISPLAYIMA U ZAGREBU</t>
  </si>
  <si>
    <t>ZAKUP MEDIJSKOG PROSTORA NA REKLAMNIM PANOIMA (ZAGREB)</t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</si>
  <si>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Beauty &amp; Expo Fair</t>
    </r>
  </si>
  <si>
    <r>
      <t>ZAKUP MEDIJSKOG PROSTORA U TISKU, NA PORTALIMA I REKLAMNIM PANOIMA IZVAN ZAGREBA ZA SAJAM</t>
    </r>
    <r>
      <rPr>
        <b/>
        <sz val="9"/>
        <rFont val="Arial"/>
        <family val="2"/>
      </rPr>
      <t xml:space="preserve"> Interklima, Graditeljstvo, Interprotex,, EMAT- energetska učinkovitost</t>
    </r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</si>
  <si>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DENTEX I PRAVO DOBA</t>
    </r>
  </si>
  <si>
    <r>
      <t>ZAKUP MEDIJSKOG PROSTORA U TISKU, NA PORTALIMA I REKLAMNIM PANOIMA IZVAN ZAGREBA ZA SAJAM</t>
    </r>
    <r>
      <rPr>
        <b/>
        <sz val="9"/>
        <rFont val="Arial"/>
        <family val="2"/>
      </rPr>
      <t xml:space="preserve"> GROWING UP, Igračke, Školska oprema i pribor</t>
    </r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</si>
  <si>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INTERLIBER, INOVA</t>
    </r>
  </si>
  <si>
    <r>
      <t>ZAKUP MEDIJSKOG PROSTORA U TISKU, NA PORTALIMA I REKLAMNIM PANOIMA IZVAN ZAGREBA  ZA sajam</t>
    </r>
    <r>
      <rPr>
        <b/>
        <sz val="9"/>
        <rFont val="Arial"/>
        <family val="2"/>
      </rPr>
      <t xml:space="preserve"> Infogamer</t>
    </r>
  </si>
  <si>
    <r>
      <t xml:space="preserve">ZAKUP MEDIJSKOG PROSTORA U TISKU, NA PORTALIMA I REKLAMNIM PANOIMA IZVAN ZAGREBA  ZA SAJAM </t>
    </r>
    <r>
      <rPr>
        <b/>
        <sz val="9"/>
        <rFont val="Arial"/>
        <family val="2"/>
      </rPr>
      <t>POLJOPRIVREDE</t>
    </r>
  </si>
  <si>
    <r>
      <t xml:space="preserve">ZAKUP MEDIJSKOG PROSTORA U TISKU, NA PORTALIMA I REKLAMNIM PANOIMA IZVAN ZAGREBA  ZA </t>
    </r>
    <r>
      <rPr>
        <b/>
        <sz val="9"/>
        <rFont val="Arial"/>
        <family val="2"/>
      </rPr>
      <t>INSTITUCIONALNU PROPAGANDU</t>
    </r>
  </si>
  <si>
    <t>ZAKUP MEDIJSKOG PROSTORA NA B1 PLAKATIMA U SREDSTVIMA JAVNOG PRIJEVOZA + AUTOBUSNI KOLODVOR</t>
  </si>
  <si>
    <t>USLUGA PROMIDŽBE PUTEM RADIJA</t>
  </si>
  <si>
    <t>USLUGA PROMIDŽBE PUTEM TV</t>
  </si>
  <si>
    <t xml:space="preserve">NAGRADNE IGRE </t>
  </si>
  <si>
    <t>USLUGA UMNOŽAVANJA I GRAFIČKA OBRADA CD</t>
  </si>
  <si>
    <t>TISKARSKE USLUGE</t>
  </si>
  <si>
    <t>IZRADA IDEJNIH I IZVEDBENIH RJEŠENJA ZA POTREBE PROMIDŽBE</t>
  </si>
  <si>
    <t>PROMIDŽBENE TRAKE I NALJEPNICE</t>
  </si>
  <si>
    <t>ZAKUP MEDIJSKOG PROSTORA NA REKLAMNIM PANOIMA U ZRAČNOJ LUCI ZAGREB</t>
  </si>
  <si>
    <t>TROŠKOVI USLUGA PROMIDŽBE, SAJMOVA I REKLAME</t>
  </si>
  <si>
    <t>STAVKA FP  139</t>
  </si>
  <si>
    <t>IZUZEĆE</t>
  </si>
  <si>
    <t>98351100-9</t>
  </si>
  <si>
    <t>71610000-7</t>
  </si>
  <si>
    <t>79713000-5</t>
  </si>
  <si>
    <t>90921000-9</t>
  </si>
  <si>
    <t>90510000-5</t>
  </si>
  <si>
    <t>90520000-8</t>
  </si>
  <si>
    <t>90915000-4</t>
  </si>
  <si>
    <t xml:space="preserve">USLUGE PARKIRANJA (PARKIRALIŠNE KARTE) </t>
  </si>
  <si>
    <t>ISPITIVANJE VODE ZA PIĆE i OTPADNIH VODA</t>
  </si>
  <si>
    <t>USLUGA PRIVATNE ZAŠTITE</t>
  </si>
  <si>
    <t>PREVENTIVNA I OBVEZATNA PREVENTIVNA DEZINFEKCIJA, DEZINSEKCIJE I DERATIZACIJE</t>
  </si>
  <si>
    <t>ODVOZ SMEĆA I ODLAGANJE OTPADA</t>
  </si>
  <si>
    <t xml:space="preserve">ODVOZ I ZBRINJAVANJE OPASNOG OTPADA </t>
  </si>
  <si>
    <t>DIMNJAČARSKE USLUGE ZA DIMNJAČARSKO PODRUČJE GRADA ZAGREBA</t>
  </si>
  <si>
    <t>NAKNADA ZA PROČIŠĆAVANJE</t>
  </si>
  <si>
    <t>NAKNADA ZA KORIŠTENJE VODA</t>
  </si>
  <si>
    <t xml:space="preserve">VODA ZA PIĆE, PRANJE I SANIRTARIJE (POVEZANA DRUŠTVA) </t>
  </si>
  <si>
    <t>NAKNADA ZA RAZVOJ JAVNE ODVODNJE</t>
  </si>
  <si>
    <t>KOMUNALNE USLUGE</t>
  </si>
  <si>
    <t>STAVKA FP  143</t>
  </si>
  <si>
    <t>UGOVOR</t>
  </si>
  <si>
    <t>63600000-5</t>
  </si>
  <si>
    <t>NE</t>
  </si>
  <si>
    <t>USLUGE ŠPEDITERA</t>
  </si>
  <si>
    <t>ZASTUPNIČKA PROVIZIJA</t>
  </si>
  <si>
    <t>STAVKA FP  155</t>
  </si>
  <si>
    <t>USLUGE POSREDOVANJA</t>
  </si>
  <si>
    <t>85121100-4</t>
  </si>
  <si>
    <t>85120000-6</t>
  </si>
  <si>
    <t>85140000-2</t>
  </si>
  <si>
    <t>LIJEČNIČKE USLUGE NA  RAZNIM MANIFESTACIJAMA I USLUGE HITNE POMOĆI</t>
  </si>
  <si>
    <t>USLUGA HITNE POMOĆI</t>
  </si>
  <si>
    <t>ZDRAVSTVENI PREGLEDI ZA IZDAVANJE SANITARNE KNJIŽICE I VOZAČKE DOZVOLE</t>
  </si>
  <si>
    <t>IZVANREDNI NADZORNI ZDRAVSTVENI PREGLEDI VOZAČA</t>
  </si>
  <si>
    <t>REDOVNI NADZORNI ZDRAVSTVENI PREGLEDI VOZAČA</t>
  </si>
  <si>
    <t>RAZNE ZDRAVSTVENE USLUGE</t>
  </si>
  <si>
    <t>ZDRAVSTVENE USLUGE</t>
  </si>
  <si>
    <t>STAVKA FP  156</t>
  </si>
  <si>
    <t>72316000-3</t>
  </si>
  <si>
    <t>79100000-5</t>
  </si>
  <si>
    <t>71314000-2</t>
  </si>
  <si>
    <t>79212100-4</t>
  </si>
  <si>
    <t>71242000-6</t>
  </si>
  <si>
    <t>PROCJENA I REVIZIJA PROCJENE OPASNOSTI RADNIH MJESTA I PROCJENA OPASNOSTI PRI RADU SA RAČUNALIMA</t>
  </si>
  <si>
    <t>IZRADA PLANOVA EVAKUACIJE I SPAŠAVANJA</t>
  </si>
  <si>
    <t>ODVJETNIČKE USLUGE</t>
  </si>
  <si>
    <t>IZRADA REVIZIJE PROCJENE UGROŽENOSTI I PLANA ZAŠTITE OD POŽARA I TEHNOLOŠKIH EKSPLOZIJA</t>
  </si>
  <si>
    <t>ENERGETSKI PREGLED I ENERGETSKO CERTIFICIRANJE ZGRADA</t>
  </si>
  <si>
    <t>UGOVOR O DJELU</t>
  </si>
  <si>
    <t>STUDENT SERVIS  - NE PIŠE SE</t>
  </si>
  <si>
    <t>REVIZIJA FINANCIJSKIH IZVJEŠĆA</t>
  </si>
  <si>
    <t>IZRADA PROCJENE TRŽIŠNE VRIJEDNOSTI GRAĐEVINSKIH OBJEKATA I ZEMLJIŠTA NA ZV-u</t>
  </si>
  <si>
    <t>STAVKA FP  160</t>
  </si>
  <si>
    <t>INTELEKTUALNE USLUGE</t>
  </si>
  <si>
    <t>66300000-3</t>
  </si>
  <si>
    <t>66516000-0</t>
  </si>
  <si>
    <t>PROGRAM OSIGURANJA</t>
  </si>
  <si>
    <t>USLUGE OSIGURANJA OD ODGOVORNOSTI MANAGERA</t>
  </si>
  <si>
    <t>PREMIJE OSIGURANJA</t>
  </si>
  <si>
    <t>STAVKA FP  170</t>
  </si>
  <si>
    <t>STAVKA FP  171</t>
  </si>
  <si>
    <t>PATENTI I LICENCIJE</t>
  </si>
  <si>
    <t>48000000-8</t>
  </si>
  <si>
    <t>48321000-4</t>
  </si>
  <si>
    <t>48320000-7</t>
  </si>
  <si>
    <t>72320000-4</t>
  </si>
  <si>
    <t>72400000-4</t>
  </si>
  <si>
    <t>LICENCE PROGRAMSKE OPREME MICROSOFT U MODELU ENTERPRISE PRETPLATE</t>
  </si>
  <si>
    <t>SIGURNOSNA PROGRAMSKA OPREMA (LICENCE) - McAfee</t>
  </si>
  <si>
    <t>LICENCA I TEHNIČKA PODRŠKA ZA PROGRAM SPSS (PODRŠKA, UNOS I OBRADA ANKETNIH UPITNIKA)</t>
  </si>
  <si>
    <t>LICENCE AUTO CAD ALATA</t>
  </si>
  <si>
    <r>
      <t>LICENCE PROGRAMA ZA DIZAJN I CRTANJE</t>
    </r>
    <r>
      <rPr>
        <sz val="7"/>
        <color rgb="FF000000"/>
        <rFont val="Arial"/>
        <family val="2"/>
      </rPr>
      <t xml:space="preserve"> (LICENCE ADOBE ALATA)</t>
    </r>
  </si>
  <si>
    <t>GODIŠNJA OBNOVA HIPERLINKA U BAZI PODATAKA M+A VERLAG</t>
  </si>
  <si>
    <t>PRAVO KORIŠTENJA ON - LINE INTERNET PORTALA (Poslovna Hrvatska)</t>
  </si>
  <si>
    <t>NAKNADA ZA ZAŠTITU AUTORSKIH MUZIČKIH PRAVA - ZAMP</t>
  </si>
  <si>
    <t xml:space="preserve">RADIJSKA FREKVENCIJA </t>
  </si>
  <si>
    <t>72232000-0</t>
  </si>
  <si>
    <t>72317000-0</t>
  </si>
  <si>
    <t>72267100-0</t>
  </si>
  <si>
    <t>72212219-7</t>
  </si>
  <si>
    <t>ODRŽAVANJE APLIKATIVNIH MODULA I NADOGRADNJA POSTOJEĆIH MODULA PROIZVOĐAČA IN2</t>
  </si>
  <si>
    <t>ODRŽAVANJE I STRUČNA PODRŠKA ZA RJEŠENJA ZA ZAŠTITNU POHRANU PODATAKA - HP</t>
  </si>
  <si>
    <t>ODRŽAVANJE I NADOGRADNJA INTERNET PREZENTACIJA ZV-a</t>
  </si>
  <si>
    <t>IZRADA IOS ANDROID I WEB APLIKACIJE I USLUGA SERVERA ZA IOS APLIKACIJU I ADMINISTRATORSKU STRANICU</t>
  </si>
  <si>
    <t>USLUGA OBRADE PODATAKA I ODRŽAVANJE RAČUNALNIH PROGRAMA</t>
  </si>
  <si>
    <t>STAVKA FP  180</t>
  </si>
  <si>
    <t>NAR:</t>
  </si>
  <si>
    <t>STAVKA FP  183</t>
  </si>
  <si>
    <t>NAKNADE ZA CESTE I TEHNIČKE PREGLEDE VOZILA</t>
  </si>
  <si>
    <t>REDOVNI TEHNIČKI PREGLED VOZILA</t>
  </si>
  <si>
    <t>79961000-8</t>
  </si>
  <si>
    <t>79500000-9</t>
  </si>
  <si>
    <t>79956000-0</t>
  </si>
  <si>
    <t>79950000-8</t>
  </si>
  <si>
    <t xml:space="preserve">75110000-0 </t>
  </si>
  <si>
    <t>79620000-6</t>
  </si>
  <si>
    <t>79411100-9</t>
  </si>
  <si>
    <t>90513000-6</t>
  </si>
  <si>
    <t>90120000-4</t>
  </si>
  <si>
    <t>92310000-7</t>
  </si>
  <si>
    <t>79416200-5</t>
  </si>
  <si>
    <t>79221000-9</t>
  </si>
  <si>
    <t>03121200-7</t>
  </si>
  <si>
    <t>79952000-2</t>
  </si>
  <si>
    <t>USLUGA NEKOMERCIJALNOG OGLAŠAVANJA</t>
  </si>
  <si>
    <t>DNEVNO I PERIODIČNO ČIŠĆENJE I PRANJE POSLOVNIH PROSTORA, OTVORENIH I ZATVORENIH PROSTORA, SPORTSKIH OBJEKATA, JAVNIH GARAŽA I DEPONIJA MOTORNIH VOZILA</t>
  </si>
  <si>
    <t>FOTOGRAFSKE USLUGE</t>
  </si>
  <si>
    <t>USLUGE PREVOĐENJA</t>
  </si>
  <si>
    <t xml:space="preserve">USLUGA SUORGANIZACIJE STRUČNOG I PRATEĆEG PROGRAMA U PREZENTACIJI SAJMOVA ZV-a </t>
  </si>
  <si>
    <t>SUORGANIZACIJA ZA KONFERENCIJE</t>
  </si>
  <si>
    <t>USLUGE KONTROLE CARINSKIH DJELATNIKA NA PRIHVAĆANJU JCD OBRAZACA ZA PRIVREMENI UVOZ ZA POTREBE ZAGREBAČKOG VELESAJMA</t>
  </si>
  <si>
    <t>USLUGE PRIVREMENOG ZAPOŠLJAVANJA RADNIKA</t>
  </si>
  <si>
    <t>USLUGE SAVJETOVANJA NA PODRUČJU RAZVOJA POSLOVANJA</t>
  </si>
  <si>
    <t xml:space="preserve">PREUZIMANJA I ZBRINJAVANJE BIORAZGRADIVOG OTPADA </t>
  </si>
  <si>
    <t>PREUZIMANJE I DALJNJA OBRADA  KB 20 03 07 GLOMAZNI OTPAD  (55.000,00 KN)</t>
  </si>
  <si>
    <t>USLUGE UMJETNIČKOG I REPRODUKTIVNOG IZVOĐENJA ZA MANIFESTACIJE ZAGREBAČKOG VELESAJMA</t>
  </si>
  <si>
    <t>USLUGE SAVJETOVANJA NA PODRUČJU ODNOSA S JAVNOŠĆU</t>
  </si>
  <si>
    <t>USLUGE POREZNOG SAVJETOVANJA</t>
  </si>
  <si>
    <t>USLUGA IZRADE SCENOGRAFIJE ZA POTREBE SAJMOVA I DOGAĐANJA</t>
  </si>
  <si>
    <t>STAVKA FP  186</t>
  </si>
  <si>
    <t>OSTALI NESPOMENUTI TROŠKOVI VANJSKIH USLUGA</t>
  </si>
  <si>
    <t>STAVKA FP  209</t>
  </si>
  <si>
    <t>TROŠKOVI PRIJEVOZA I SMJEŠTAJA NA SLUŽBENOM PUTU I ZA RAD NA TERENU</t>
  </si>
  <si>
    <t>PRUŽANJE USLUGA PUTNIČKIH AGENCIJA ZA HOTELSKI SMJEŠTAJ U ZEMLJI I INOZEMSTVA  I AVIO KARTE</t>
  </si>
  <si>
    <t>NE PIŠE SE</t>
  </si>
  <si>
    <t>72212333-2</t>
  </si>
  <si>
    <t>GODIŠNJE ODRŽAVANJE GDPR LICENCE</t>
  </si>
  <si>
    <t>USLUGA PRIPREME POREZNE PRIJAVE POREZA NA DOBIT</t>
  </si>
  <si>
    <t>KONCES:</t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</si>
  <si>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NAUTIKA I  Dani lova i ribolova</t>
    </r>
  </si>
  <si>
    <t>ZAKUP MEDIJSKOG PROSTORA U TISKU, NA PORTALIMA I REKLAMNIM PANOIMA IZVAN ZAGREBA ZA SAJAM BIAM i Zavarivanje</t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</si>
  <si>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AMBIENTA i Hotel &amp; Gastroteh</t>
    </r>
  </si>
  <si>
    <r>
      <t xml:space="preserve">ZAKUP MEDIJSKOG PROSTORA U TISKU, NA PORTALIMA I REKLAMNIM PANOIMA IZVAN ZAGREBA ZA </t>
    </r>
    <r>
      <rPr>
        <b/>
        <sz val="9"/>
        <rFont val="Arial"/>
        <family val="2"/>
      </rPr>
      <t>SAJMOVE CroAgro i HRANE I ZDRAVOG ŽIVLJENJA</t>
    </r>
  </si>
  <si>
    <t>USLUGA TISKA I GRAVIRANJA NA PROMIDŽBENE PREDMETE</t>
  </si>
  <si>
    <t>60170000-0</t>
  </si>
  <si>
    <t>60180000-3</t>
  </si>
  <si>
    <t>70220000-9</t>
  </si>
  <si>
    <t>79999100-4</t>
  </si>
  <si>
    <t>NAJAM VOZILA ZA PRIJEVOZ PUTNIKA S VOZAČEM</t>
  </si>
  <si>
    <t>NAJAM VOZILA ZA PRIJEVOZ ROBE S VOZAČEM</t>
  </si>
  <si>
    <t xml:space="preserve">NAJAM SKENERA ZA KONTROLU ULAZA </t>
  </si>
  <si>
    <t>POPRAVAK KUPOLA ZA ODIMLJAVANJE - P-1  i  P-2</t>
  </si>
  <si>
    <t>USLUGE POPRAVKA I ODRŽAVANJA AUDIOVIZUALNE I OPTIČKE OPREME (LED ekran i ostalo)</t>
  </si>
  <si>
    <t>DEFEKTAŽA, POPRAVAK SUSTAVA ZA DOJAVU POŽARA</t>
  </si>
  <si>
    <t>SERVIS I POPRAVAK VATRODOJAVNOG PULTA  NA ZV-u</t>
  </si>
  <si>
    <t>POPRAVAK I ODRŽAVANJE ELEKTROMOTORA I PRIPADAJUČIH PUMPI</t>
  </si>
  <si>
    <t>POPRAVAK I ODRŽAVANJE ELEKTRIČNIH INSTALACIJA I RAD NA TEKUĆEM ODRŽAVANJU</t>
  </si>
  <si>
    <t>USLUGA EVIDENCIJE RADNOG VREMENA VOZAČA</t>
  </si>
  <si>
    <t>45231400-8</t>
  </si>
  <si>
    <t>504130010-3</t>
  </si>
  <si>
    <t>79211120-3</t>
  </si>
  <si>
    <t>34330000-9</t>
  </si>
  <si>
    <t xml:space="preserve">REZERVNI DIJELOVI ZA OSOBNA I TERETNA VOZILA </t>
  </si>
  <si>
    <t>STAVKA FP  210</t>
  </si>
  <si>
    <t>NAKNADA TROŠKOVA PRIJEVOZA NA POSAO I S POSLA DO VISINE TROŠKOVA JAVNOG PRIJEVOZA</t>
  </si>
  <si>
    <t>22980000-3</t>
  </si>
  <si>
    <t>NAKNADA PRIJEVOZA NA POSAO I S POSLA DO VISINE TROŠKOVA JAVNOG PRIJEVOZA</t>
  </si>
  <si>
    <t>VOZNE KARTE ZET-A - INTERNO NARUČIVANJE</t>
  </si>
  <si>
    <t>80550000-4</t>
  </si>
  <si>
    <t>80533000-9</t>
  </si>
  <si>
    <t>80530000-8</t>
  </si>
  <si>
    <t>80531000-5</t>
  </si>
  <si>
    <t>80620000-6</t>
  </si>
  <si>
    <t>80562000-1</t>
  </si>
  <si>
    <t>OSPOSOBLJAVANJE ZAPOSLENIKA IZ PODRUČJA ZAŠTITE NA RADU I ZAŠTITE OD POŽARA</t>
  </si>
  <si>
    <t>IZOBRAZBA U PODRUČJU INFORMATIKE I JAVNE NABAVE</t>
  </si>
  <si>
    <t>USLUGA STRUČNOG OSPOSOBLJAVANJA I IZOBRAZBE</t>
  </si>
  <si>
    <t>IZOBRAZBA U PODRUČJU GRAĐEVINARSTVA, STROJARSTVA I MJERITELJSTVA</t>
  </si>
  <si>
    <t>USLUGA STRELJANE - VJEŽBE BOJEVOG GAĐANJA</t>
  </si>
  <si>
    <t>OSPOSOBLJAVANJE ZAPOSLENIKA ZA PRUŽANJE PRVE POMOĆI</t>
  </si>
  <si>
    <t>STAVKA FP  211</t>
  </si>
  <si>
    <t>TROŠKOVI OBRAZOVANJA I STRUČNOG USAVRŠAVANJA RADNIKA I MANAGEMENTA</t>
  </si>
  <si>
    <t>55300000-3</t>
  </si>
  <si>
    <t>RESTORANTSKE USLUGE</t>
  </si>
  <si>
    <t>POKLONI OSIM VLASTITIH PROIZVODA I USLUGA</t>
  </si>
  <si>
    <t>STAVKA FP  218</t>
  </si>
  <si>
    <t>TROŠKOVI REPREZENTACIJE</t>
  </si>
  <si>
    <t>74113000-4</t>
  </si>
  <si>
    <t>75110000-0</t>
  </si>
  <si>
    <t>JAVNOBILJEŽNIČKE USLUGE</t>
  </si>
  <si>
    <t>SUDSKI TROŠKOVI (RAZNE TAKSE/PRISTOJBE, DOZVOLE, ODŠTETE)</t>
  </si>
  <si>
    <t>STAVKA FP  227</t>
  </si>
  <si>
    <t>UPRAVNI I SUDSKI TROŠKOVI</t>
  </si>
  <si>
    <t>22200000-2</t>
  </si>
  <si>
    <t>22100000-1</t>
  </si>
  <si>
    <t>79300000-7</t>
  </si>
  <si>
    <t>48611000-4</t>
  </si>
  <si>
    <t>TISKOVNINE</t>
  </si>
  <si>
    <t>STRUČNE KNJIGE, ČASOPISI I KATALOZI</t>
  </si>
  <si>
    <t>STRUČNA LITERATURA IZ PODRUČJA ZAŠTITE NA RADU I ZAŠTITE OD POŽARA</t>
  </si>
  <si>
    <t>IZRADA PRESS CLIPPING-a S ISPORUKOM SELEKTIRANIH ČLANAKA</t>
  </si>
  <si>
    <t>GODIŠNJA PRETPLATA ZA KORIŠTENJE PODATAKA IUS-INFO PROFESSIONAL</t>
  </si>
  <si>
    <t>GODIŠNJA PRETPLATA ZA KORIŠTENJE INTERNET SERVISA JEDINSTVENOG REGISTRA POSLOVNIH SUBJEKATA</t>
  </si>
  <si>
    <t>TROŠKOVI STRUČNE LITERATURE I TISKA</t>
  </si>
  <si>
    <t>STAVKA FP  228</t>
  </si>
  <si>
    <t xml:space="preserve">POSTAVKA PODNIH OBLOGA </t>
  </si>
  <si>
    <t>CVIJEĆE I CVIJETNI ARANŽMANI</t>
  </si>
  <si>
    <t>2 god.</t>
  </si>
  <si>
    <t>ODRŽAVANJE PARKING SUSTAVA, VIDEO NADZORA I "ANURPP-a"</t>
  </si>
  <si>
    <t>OSOBNA ZAŠTITNA  ODJEĆA I OBUĆA</t>
  </si>
  <si>
    <t>35113400-3</t>
  </si>
  <si>
    <t>DISTRIBUCIJA ( #ZAGREB) NOOVINA I LETAKA</t>
  </si>
  <si>
    <t>79824000-6</t>
  </si>
  <si>
    <t>79821100-6</t>
  </si>
  <si>
    <t>LEKTURA I KOREKTURA TEKSTOVA</t>
  </si>
  <si>
    <t>VELJAČA</t>
  </si>
  <si>
    <t>REZERVNI DIJELOVI, POPRAVAK, REDOVNO ODRŽAVANJE I NADOGRADNJA PROGRAMSKE OPREME PARKING SUSTAVA , VIDEO NADZORA, EVIDENCIJE RADNOG VREMENA I ANURPP-a</t>
  </si>
  <si>
    <t>PRODUKCIJA BANNERA ZA PLAKATNE POVRŠINE</t>
  </si>
  <si>
    <r>
      <t xml:space="preserve">ZAKUP MEDIJSKOG PROSTORA U TISKU, NA PORTALIMA I REKLAMNIM PANOIMA IZVAN ZAGREBA ZA SAJAM </t>
    </r>
    <r>
      <rPr>
        <b/>
        <sz val="9"/>
        <color theme="0" tint="-0.499984740745262"/>
        <rFont val="Arial"/>
        <family val="2"/>
      </rPr>
      <t>AUTO SHOW</t>
    </r>
  </si>
  <si>
    <t>veljača</t>
  </si>
  <si>
    <r>
      <t>ZAKUP MEDIJSKOG PROSTORA U TISKU, NA PORTALIMA I REKLAMNIM PANOIMA IZVAN ZAGREBA ZA SAJAM</t>
    </r>
    <r>
      <rPr>
        <b/>
        <sz val="9"/>
        <color theme="0" tint="-0.499984740745262"/>
        <rFont val="Arial"/>
        <family val="2"/>
      </rPr>
      <t xml:space="preserve"> Intergrafika, Modernpak, Oglašavanje</t>
    </r>
  </si>
  <si>
    <t>71317100-4</t>
  </si>
  <si>
    <t>79222000-6</t>
  </si>
  <si>
    <t>PROCJENA RIZIKA NA RADU ZA SVA RADNA MJESTA OBZIROM NA BIOLOŠKE ŠTETNOSTI COVID-19</t>
  </si>
  <si>
    <t>IZRADA I POSTAVLJANJE ELEKTRO ENERGETSKE MREŽE ZA PRIKLJUČAK RASHLADNIH JEDINICA</t>
  </si>
  <si>
    <t>39717200-3</t>
  </si>
  <si>
    <t xml:space="preserve">NAJAM MOBILNOG SUSTAVA HLAĐENJA </t>
  </si>
  <si>
    <t>71355000-1</t>
  </si>
  <si>
    <t>92512000-3</t>
  </si>
  <si>
    <t>IZRADA DIGITALNIH KOPIJA ARHIVSKOG GRADIVA UPRAVNE ZGRADE ZV-a</t>
  </si>
  <si>
    <t>REDOVNI SERVIS SOLVENTNOG PRINTERA MUTOCH</t>
  </si>
  <si>
    <t>45233294-6</t>
  </si>
  <si>
    <t>POSTAVLJANJE CESTOVNE PROMETNE SIGNALIZACIJE</t>
  </si>
  <si>
    <t>ODRŽAVANJE POSTROJENJA VODOCRPNE STANICE  ZV</t>
  </si>
  <si>
    <t>ZAŠTITNE MASKE I SREDSTVA ZA DEZINFEKCIJU RUKU I PROSTORA</t>
  </si>
  <si>
    <t>NER.</t>
  </si>
  <si>
    <t>33741300-9</t>
  </si>
  <si>
    <t>79310000-0</t>
  </si>
  <si>
    <t>PISANJE TEKSTOVA I KREIRANJE KOMUNIKACIJSKE STRATEGIJE</t>
  </si>
  <si>
    <t>45453100-8</t>
  </si>
  <si>
    <t>45200000-9</t>
  </si>
  <si>
    <t>UREĐENJE SANITARNOG ČVORA PAVILJONA ZV-a</t>
  </si>
  <si>
    <t>CVIJEĆE, LONČANICE, SADNICE, TRESET, ZEMLJA ZA CVIJEĆE I OSTALO</t>
  </si>
  <si>
    <t>STRUČNI NADZOR NAD SANACIJOM OBJEKATA ZAGREBAČKOG VELESAJMA</t>
  </si>
  <si>
    <t>60100000-9</t>
  </si>
  <si>
    <t xml:space="preserve">USLUGE PRIJEVOZA </t>
  </si>
  <si>
    <t>NAJAM TOALETNIH KABINA</t>
  </si>
  <si>
    <t>PRIGODNE NAGRADE I DAROVI RADNICIMA</t>
  </si>
  <si>
    <t>STAVKA FP  213</t>
  </si>
  <si>
    <t>RADOVI NA SANACIJI PAVILJONA I OBJEKATA ZV-a UZROKOVANO POTRESOM</t>
  </si>
  <si>
    <t>71631400-4</t>
  </si>
  <si>
    <t>PREGLED I OCJENA STANJA STROPNE ČELIČNE KONSTRUKCIJE I VIJČANIH SPOJEVA NAKON POTRESA U OBJEKTU RK</t>
  </si>
  <si>
    <t>45450000-6</t>
  </si>
  <si>
    <t>SANACIJA UPRAVNE ZGRADE USLJED POTRESA</t>
  </si>
  <si>
    <t>GRAĐEVINSKI RADOVI NA UREĐENJU DIJELA UPRAVNE ZGRADE ZV-a</t>
  </si>
  <si>
    <t>INDUSTRIJSKA ROLO  VRATA S UGRADNJOM</t>
  </si>
  <si>
    <t>80510000-2</t>
  </si>
  <si>
    <t>PERIODIČNA IZOBRAZBA VOZAČA  PO ZAKONU O PRIJEVOZU U CESOVNOM PROMETU</t>
  </si>
  <si>
    <t>Ppjn</t>
  </si>
  <si>
    <t>nar.</t>
  </si>
  <si>
    <t>98300000-6</t>
  </si>
  <si>
    <t>URAMLJIVANJE SLIKA, DIPLOMA I PRIZNANJA</t>
  </si>
  <si>
    <t>50118110-9</t>
  </si>
  <si>
    <t xml:space="preserve">ODRŽAVANJE I POPRAVAK TELEKOMUNIKACIJSKE OPREME </t>
  </si>
  <si>
    <t>ČLANARINE U STRUKOVNIM UDRUGAMA</t>
  </si>
  <si>
    <t>79980000-7</t>
  </si>
  <si>
    <t>GODIŠNJA LICENCA ZA FISKALIZACIJU RUČNIH BLAGAJNI</t>
  </si>
  <si>
    <t xml:space="preserve">ODRŽAVANJE I POPRAVAK SUSTAVA ZA HLAĐENJE I GRIJANJE KONGRESNE DVORANE I PAV.10 ZAGREBAČKOG VELESAJMA </t>
  </si>
  <si>
    <t>MJERNI INSTRUMENTI</t>
  </si>
  <si>
    <t>38300000-8</t>
  </si>
  <si>
    <t>ELEKTROMONTAŽNI RADOVI NA ZV-u</t>
  </si>
  <si>
    <t>ODRŽAVANJE STAKLENIH POVRŠINA PAVILJONA ZV-a</t>
  </si>
  <si>
    <t>2022.god.</t>
  </si>
  <si>
    <t>REFLEKTORI ZA ŠTANDOVE</t>
  </si>
  <si>
    <t>PRIKLJUČNI ELEKTROORMARIĆI ZA ŠTANDOVE</t>
  </si>
  <si>
    <t>IZOLACIONI MATERIJALI I IZOLACIONA OPREMA ZA RAD SA SREDNJIM NAPONOM (TTRAFOSTANICE)</t>
  </si>
  <si>
    <t>35811100-3</t>
  </si>
  <si>
    <t>UNIFORME VATROGASNE</t>
  </si>
  <si>
    <t>UNIFORME ZA ZAŠTITARE-ČUVARE</t>
  </si>
  <si>
    <t>LICENCE CRM</t>
  </si>
  <si>
    <t>BRAVARSKI MATERIJAL</t>
  </si>
  <si>
    <t xml:space="preserve">     </t>
  </si>
  <si>
    <t>STAVKA FP  219</t>
  </si>
  <si>
    <t>STAVKA FP  85</t>
  </si>
  <si>
    <t>OSNOVNE SIROVINE I MATERIJAL</t>
  </si>
  <si>
    <t>MEĐUNARODNA ČLANARINA FKM</t>
  </si>
  <si>
    <t>OBVEZNA PERIODIČNA ISPITIVANJA SUKLADNO ZAKONU O ZNR,ZOP I ZAKONU I MJERITELJSTVU  I OSTALA ISPITIVANJA I PREGLEDI</t>
  </si>
  <si>
    <t>POLIKARBONATNE PLOČE (PANELI) I PRIBOR ZA MONTAŽU  (lexan)</t>
  </si>
  <si>
    <t>PVC (forex)  I PLEXI PLOČE</t>
  </si>
  <si>
    <t>IZRADA RAZNIH ELABORATA  (TEHNIČKA DOKUMENTACIJA)</t>
  </si>
  <si>
    <t xml:space="preserve">AUTORSKI HONORARI </t>
  </si>
  <si>
    <t xml:space="preserve">PRIGODNE NAGRADE I DAROVI RADNICIMA </t>
  </si>
  <si>
    <t xml:space="preserve">NAJAM INFORMATIČKE OPREME </t>
  </si>
  <si>
    <t xml:space="preserve">TROŠKOVI PREFAKTURIRANJA </t>
  </si>
  <si>
    <t>72500000-0</t>
  </si>
  <si>
    <t>IZRADA ELABORATA O ODREĐIVANJU TRANSFERNIH CIJENA U POSLOVANJU S POVEZANIM OSOBAMA ZA 2021.GODINU</t>
  </si>
  <si>
    <t>USLUGA AKTUARA ZA IZRAČUN REZERVIRANJA PRAVA RADNIKA PO MRS-u ZA 2021.GODINU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</si>
</sst>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3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9"/>
      <name val="Arial"/>
      <family val="2"/>
    </font>
    <font>
      <sz val="10"/>
      <color theme="0" tint="-0.499984740745262"/>
      <name val="Arial"/>
      <family val="2"/>
      <charset val="238"/>
    </font>
    <font>
      <sz val="10"/>
      <color indexed="8"/>
      <name val="Times New Roman"/>
      <family val="1"/>
      <charset val="238"/>
    </font>
    <font>
      <sz val="7"/>
      <color rgb="FF000000"/>
      <name val="Arial"/>
      <family val="2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8"/>
      </bottom>
      <diagonal/>
    </border>
  </borders>
  <cellStyleXfs count="1">
    <xf numFmtId="0" fontId="0" fillId="0" borderId="0"/>
  </cellStyleXfs>
  <cellXfs count="472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/>
    <xf numFmtId="1" fontId="0" fillId="0" borderId="0" xfId="0" applyNumberFormat="1"/>
    <xf numFmtId="4" fontId="0" fillId="0" borderId="0" xfId="0" applyNumberFormat="1"/>
    <xf numFmtId="0" fontId="5" fillId="0" borderId="0" xfId="0" applyFont="1" applyAlignment="1"/>
    <xf numFmtId="0" fontId="0" fillId="0" borderId="0" xfId="0" applyAlignment="1"/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64" fontId="11" fillId="6" borderId="5" xfId="0" applyNumberFormat="1" applyFont="1" applyFill="1" applyBorder="1" applyAlignment="1">
      <alignment horizontal="right" vertical="center" wrapText="1"/>
    </xf>
    <xf numFmtId="164" fontId="11" fillId="0" borderId="5" xfId="0" applyNumberFormat="1" applyFont="1" applyFill="1" applyBorder="1" applyAlignment="1">
      <alignment horizontal="right" vertical="center" wrapText="1"/>
    </xf>
    <xf numFmtId="164" fontId="11" fillId="6" borderId="7" xfId="0" applyNumberFormat="1" applyFont="1" applyFill="1" applyBorder="1" applyAlignment="1">
      <alignment horizontal="right" vertical="center" wrapText="1"/>
    </xf>
    <xf numFmtId="164" fontId="12" fillId="6" borderId="5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7" fillId="0" borderId="0" xfId="0" applyFont="1"/>
    <xf numFmtId="0" fontId="0" fillId="4" borderId="1" xfId="0" applyFill="1" applyBorder="1"/>
    <xf numFmtId="0" fontId="7" fillId="4" borderId="1" xfId="0" applyFont="1" applyFill="1" applyBorder="1" applyAlignment="1">
      <alignment horizontal="right"/>
    </xf>
    <xf numFmtId="4" fontId="7" fillId="4" borderId="1" xfId="0" applyNumberFormat="1" applyFont="1" applyFill="1" applyBorder="1"/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wrapText="1"/>
    </xf>
    <xf numFmtId="164" fontId="4" fillId="5" borderId="4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 wrapText="1"/>
    </xf>
    <xf numFmtId="164" fontId="16" fillId="5" borderId="5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164" fontId="16" fillId="5" borderId="5" xfId="0" applyNumberFormat="1" applyFont="1" applyFill="1" applyBorder="1" applyAlignment="1">
      <alignment vertical="top" wrapText="1"/>
    </xf>
    <xf numFmtId="0" fontId="10" fillId="7" borderId="11" xfId="0" applyFont="1" applyFill="1" applyBorder="1" applyAlignment="1">
      <alignment vertical="center" wrapText="1"/>
    </xf>
    <xf numFmtId="164" fontId="16" fillId="5" borderId="4" xfId="0" applyNumberFormat="1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vertical="center" wrapText="1"/>
    </xf>
    <xf numFmtId="164" fontId="11" fillId="5" borderId="7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11" fillId="0" borderId="2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wrapText="1"/>
    </xf>
    <xf numFmtId="164" fontId="21" fillId="0" borderId="4" xfId="0" applyNumberFormat="1" applyFont="1" applyFill="1" applyBorder="1" applyAlignment="1">
      <alignment vertical="center" wrapText="1"/>
    </xf>
    <xf numFmtId="0" fontId="10" fillId="7" borderId="3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horizontal="right" vertical="center" wrapText="1"/>
    </xf>
    <xf numFmtId="0" fontId="13" fillId="5" borderId="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vertical="center" wrapText="1"/>
    </xf>
    <xf numFmtId="164" fontId="13" fillId="6" borderId="4" xfId="0" applyNumberFormat="1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vertical="center" wrapText="1"/>
    </xf>
    <xf numFmtId="0" fontId="0" fillId="0" borderId="8" xfId="0" applyBorder="1"/>
    <xf numFmtId="0" fontId="0" fillId="4" borderId="13" xfId="0" applyFill="1" applyBorder="1"/>
    <xf numFmtId="0" fontId="7" fillId="4" borderId="13" xfId="0" applyFont="1" applyFill="1" applyBorder="1" applyAlignment="1">
      <alignment horizontal="right"/>
    </xf>
    <xf numFmtId="4" fontId="7" fillId="4" borderId="13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164" fontId="0" fillId="5" borderId="4" xfId="0" applyNumberFormat="1" applyFill="1" applyBorder="1" applyAlignment="1">
      <alignment vertical="center" wrapText="1"/>
    </xf>
    <xf numFmtId="0" fontId="0" fillId="0" borderId="0" xfId="0" applyAlignment="1"/>
    <xf numFmtId="0" fontId="13" fillId="5" borderId="2" xfId="0" applyFont="1" applyFill="1" applyBorder="1" applyAlignment="1">
      <alignment vertical="center" wrapText="1"/>
    </xf>
    <xf numFmtId="0" fontId="10" fillId="6" borderId="12" xfId="0" applyFont="1" applyFill="1" applyBorder="1" applyAlignment="1">
      <alignment vertical="center" wrapText="1"/>
    </xf>
    <xf numFmtId="0" fontId="13" fillId="9" borderId="11" xfId="0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right" vertical="center" wrapText="1"/>
    </xf>
    <xf numFmtId="0" fontId="13" fillId="6" borderId="11" xfId="0" applyFont="1" applyFill="1" applyBorder="1" applyAlignment="1">
      <alignment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13" fillId="0" borderId="4" xfId="0" applyNumberFormat="1" applyFont="1" applyFill="1" applyBorder="1" applyAlignment="1">
      <alignment horizontal="right" vertical="center" wrapText="1"/>
    </xf>
    <xf numFmtId="164" fontId="11" fillId="0" borderId="7" xfId="0" applyNumberFormat="1" applyFont="1" applyFill="1" applyBorder="1" applyAlignment="1">
      <alignment horizontal="right" vertical="center" wrapText="1"/>
    </xf>
    <xf numFmtId="164" fontId="11" fillId="0" borderId="11" xfId="0" applyNumberFormat="1" applyFont="1" applyFill="1" applyBorder="1" applyAlignment="1">
      <alignment horizontal="righ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vertical="center" wrapText="1"/>
    </xf>
    <xf numFmtId="164" fontId="25" fillId="5" borderId="6" xfId="0" applyNumberFormat="1" applyFont="1" applyFill="1" applyBorder="1" applyAlignment="1">
      <alignment vertical="center" wrapText="1"/>
    </xf>
    <xf numFmtId="164" fontId="25" fillId="5" borderId="2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164" fontId="20" fillId="5" borderId="11" xfId="0" applyNumberFormat="1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6" fillId="3" borderId="4" xfId="0" applyFont="1" applyFill="1" applyBorder="1" applyAlignment="1">
      <alignment vertical="top" wrapText="1"/>
    </xf>
    <xf numFmtId="0" fontId="20" fillId="5" borderId="14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16" fillId="6" borderId="5" xfId="0" applyNumberFormat="1" applyFont="1" applyFill="1" applyBorder="1" applyAlignment="1">
      <alignment vertical="center" wrapText="1"/>
    </xf>
    <xf numFmtId="164" fontId="16" fillId="6" borderId="6" xfId="0" applyNumberFormat="1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164" fontId="0" fillId="5" borderId="14" xfId="0" applyNumberForma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164" fontId="17" fillId="6" borderId="5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164" fontId="4" fillId="0" borderId="16" xfId="0" applyNumberFormat="1" applyFont="1" applyFill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164" fontId="17" fillId="0" borderId="2" xfId="0" applyNumberFormat="1" applyFont="1" applyFill="1" applyBorder="1" applyAlignment="1">
      <alignment vertical="center" wrapText="1"/>
    </xf>
    <xf numFmtId="0" fontId="10" fillId="6" borderId="15" xfId="0" applyFont="1" applyFill="1" applyBorder="1" applyAlignment="1">
      <alignment vertical="center" wrapText="1"/>
    </xf>
    <xf numFmtId="164" fontId="17" fillId="0" borderId="15" xfId="0" applyNumberFormat="1" applyFont="1" applyFill="1" applyBorder="1" applyAlignment="1">
      <alignment vertical="center" wrapText="1"/>
    </xf>
    <xf numFmtId="164" fontId="11" fillId="5" borderId="4" xfId="0" applyNumberFormat="1" applyFont="1" applyFill="1" applyBorder="1" applyAlignment="1">
      <alignment vertical="center" wrapText="1"/>
    </xf>
    <xf numFmtId="164" fontId="4" fillId="10" borderId="5" xfId="0" applyNumberFormat="1" applyFont="1" applyFill="1" applyBorder="1" applyAlignment="1">
      <alignment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64" fontId="17" fillId="5" borderId="19" xfId="0" applyNumberFormat="1" applyFont="1" applyFill="1" applyBorder="1" applyAlignment="1">
      <alignment vertical="center" wrapText="1"/>
    </xf>
    <xf numFmtId="164" fontId="16" fillId="5" borderId="19" xfId="0" applyNumberFormat="1" applyFont="1" applyFill="1" applyBorder="1" applyAlignment="1">
      <alignment vertical="center" wrapText="1"/>
    </xf>
    <xf numFmtId="164" fontId="16" fillId="0" borderId="19" xfId="0" applyNumberFormat="1" applyFont="1" applyFill="1" applyBorder="1" applyAlignment="1">
      <alignment vertical="center" wrapText="1"/>
    </xf>
    <xf numFmtId="0" fontId="19" fillId="5" borderId="2" xfId="0" applyFont="1" applyFill="1" applyBorder="1" applyAlignment="1">
      <alignment vertical="center" wrapText="1"/>
    </xf>
    <xf numFmtId="164" fontId="19" fillId="5" borderId="19" xfId="0" applyNumberFormat="1" applyFont="1" applyFill="1" applyBorder="1" applyAlignment="1">
      <alignment vertical="center" wrapText="1"/>
    </xf>
    <xf numFmtId="0" fontId="10" fillId="7" borderId="18" xfId="0" applyFont="1" applyFill="1" applyBorder="1" applyAlignment="1">
      <alignment vertical="center" wrapText="1"/>
    </xf>
    <xf numFmtId="164" fontId="16" fillId="5" borderId="18" xfId="0" applyNumberFormat="1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vertical="top" wrapText="1"/>
    </xf>
    <xf numFmtId="164" fontId="16" fillId="3" borderId="18" xfId="0" applyNumberFormat="1" applyFont="1" applyFill="1" applyBorder="1" applyAlignment="1">
      <alignment vertical="top" wrapText="1"/>
    </xf>
    <xf numFmtId="0" fontId="10" fillId="3" borderId="18" xfId="0" applyFont="1" applyFill="1" applyBorder="1" applyAlignment="1">
      <alignment vertical="center" wrapText="1"/>
    </xf>
    <xf numFmtId="164" fontId="4" fillId="3" borderId="18" xfId="0" applyNumberFormat="1" applyFont="1" applyFill="1" applyBorder="1" applyAlignment="1">
      <alignment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164" fontId="13" fillId="5" borderId="19" xfId="0" applyNumberFormat="1" applyFont="1" applyFill="1" applyBorder="1" applyAlignment="1">
      <alignment horizontal="right" vertical="center" wrapText="1"/>
    </xf>
    <xf numFmtId="0" fontId="18" fillId="5" borderId="18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vertical="center" wrapText="1"/>
    </xf>
    <xf numFmtId="164" fontId="18" fillId="8" borderId="19" xfId="0" applyNumberFormat="1" applyFont="1" applyFill="1" applyBorder="1" applyAlignment="1">
      <alignment vertical="center" wrapText="1"/>
    </xf>
    <xf numFmtId="164" fontId="13" fillId="5" borderId="18" xfId="0" applyNumberFormat="1" applyFont="1" applyFill="1" applyBorder="1" applyAlignment="1">
      <alignment horizontal="right" vertical="center" wrapText="1"/>
    </xf>
    <xf numFmtId="0" fontId="10" fillId="6" borderId="18" xfId="0" applyFont="1" applyFill="1" applyBorder="1" applyAlignment="1">
      <alignment vertical="center" wrapText="1"/>
    </xf>
    <xf numFmtId="164" fontId="11" fillId="6" borderId="18" xfId="0" applyNumberFormat="1" applyFont="1" applyFill="1" applyBorder="1" applyAlignment="1">
      <alignment horizontal="right" vertical="center" wrapText="1"/>
    </xf>
    <xf numFmtId="0" fontId="13" fillId="5" borderId="18" xfId="0" applyFont="1" applyFill="1" applyBorder="1" applyAlignment="1">
      <alignment vertical="center" wrapText="1"/>
    </xf>
    <xf numFmtId="164" fontId="13" fillId="8" borderId="18" xfId="0" applyNumberFormat="1" applyFont="1" applyFill="1" applyBorder="1" applyAlignment="1">
      <alignment horizontal="right" vertical="center" wrapText="1"/>
    </xf>
    <xf numFmtId="164" fontId="4" fillId="0" borderId="19" xfId="0" applyNumberFormat="1" applyFont="1" applyFill="1" applyBorder="1" applyAlignment="1">
      <alignment vertical="center" wrapText="1"/>
    </xf>
    <xf numFmtId="0" fontId="13" fillId="6" borderId="18" xfId="0" applyFont="1" applyFill="1" applyBorder="1" applyAlignment="1">
      <alignment vertical="center" wrapText="1"/>
    </xf>
    <xf numFmtId="164" fontId="11" fillId="5" borderId="18" xfId="0" applyNumberFormat="1" applyFont="1" applyFill="1" applyBorder="1" applyAlignment="1">
      <alignment horizontal="right" vertical="center" wrapText="1"/>
    </xf>
    <xf numFmtId="164" fontId="11" fillId="4" borderId="18" xfId="0" applyNumberFormat="1" applyFont="1" applyFill="1" applyBorder="1" applyAlignment="1">
      <alignment horizontal="right" vertical="center" wrapText="1"/>
    </xf>
    <xf numFmtId="164" fontId="25" fillId="5" borderId="19" xfId="0" applyNumberFormat="1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164" fontId="4" fillId="5" borderId="20" xfId="0" applyNumberFormat="1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right" vertical="center" wrapText="1"/>
    </xf>
    <xf numFmtId="164" fontId="11" fillId="2" borderId="19" xfId="0" applyNumberFormat="1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vertical="center" wrapText="1"/>
    </xf>
    <xf numFmtId="164" fontId="19" fillId="2" borderId="19" xfId="0" applyNumberFormat="1" applyFont="1" applyFill="1" applyBorder="1" applyAlignment="1">
      <alignment vertical="center" wrapText="1"/>
    </xf>
    <xf numFmtId="164" fontId="17" fillId="0" borderId="18" xfId="0" applyNumberFormat="1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164" fontId="19" fillId="0" borderId="18" xfId="0" applyNumberFormat="1" applyFont="1" applyFill="1" applyBorder="1" applyAlignment="1">
      <alignment vertical="center" wrapText="1"/>
    </xf>
    <xf numFmtId="0" fontId="13" fillId="10" borderId="11" xfId="0" applyFont="1" applyFill="1" applyBorder="1" applyAlignment="1">
      <alignment vertical="center" wrapText="1"/>
    </xf>
    <xf numFmtId="164" fontId="11" fillId="10" borderId="11" xfId="0" applyNumberFormat="1" applyFont="1" applyFill="1" applyBorder="1" applyAlignment="1">
      <alignment horizontal="right" vertical="center" wrapText="1"/>
    </xf>
    <xf numFmtId="0" fontId="13" fillId="10" borderId="18" xfId="0" applyFont="1" applyFill="1" applyBorder="1" applyAlignment="1">
      <alignment vertical="center" wrapText="1"/>
    </xf>
    <xf numFmtId="164" fontId="11" fillId="10" borderId="18" xfId="0" applyNumberFormat="1" applyFont="1" applyFill="1" applyBorder="1" applyAlignment="1">
      <alignment horizontal="right" vertical="center" wrapText="1"/>
    </xf>
    <xf numFmtId="164" fontId="13" fillId="10" borderId="18" xfId="0" applyNumberFormat="1" applyFont="1" applyFill="1" applyBorder="1" applyAlignment="1">
      <alignment horizontal="right" vertical="center" wrapText="1"/>
    </xf>
    <xf numFmtId="0" fontId="11" fillId="0" borderId="18" xfId="0" applyFont="1" applyFill="1" applyBorder="1" applyAlignment="1">
      <alignment vertical="center" wrapText="1"/>
    </xf>
    <xf numFmtId="164" fontId="11" fillId="0" borderId="18" xfId="0" applyNumberFormat="1" applyFont="1" applyFill="1" applyBorder="1" applyAlignment="1">
      <alignment horizontal="right" vertical="center" wrapText="1"/>
    </xf>
    <xf numFmtId="0" fontId="0" fillId="5" borderId="18" xfId="0" applyFill="1" applyBorder="1" applyAlignment="1">
      <alignment vertical="center" wrapText="1"/>
    </xf>
    <xf numFmtId="164" fontId="0" fillId="5" borderId="18" xfId="0" applyNumberFormat="1" applyFill="1" applyBorder="1" applyAlignment="1">
      <alignment vertical="center" wrapText="1"/>
    </xf>
    <xf numFmtId="0" fontId="11" fillId="5" borderId="18" xfId="0" applyFont="1" applyFill="1" applyBorder="1" applyAlignment="1">
      <alignment vertical="center" wrapText="1"/>
    </xf>
    <xf numFmtId="0" fontId="12" fillId="5" borderId="18" xfId="0" applyFont="1" applyFill="1" applyBorder="1" applyAlignment="1">
      <alignment vertical="center" wrapText="1"/>
    </xf>
    <xf numFmtId="164" fontId="12" fillId="0" borderId="18" xfId="0" applyNumberFormat="1" applyFont="1" applyFill="1" applyBorder="1" applyAlignment="1">
      <alignment horizontal="right" vertical="center" wrapText="1"/>
    </xf>
    <xf numFmtId="0" fontId="13" fillId="5" borderId="21" xfId="0" applyFont="1" applyFill="1" applyBorder="1" applyAlignment="1">
      <alignment vertical="center" wrapText="1"/>
    </xf>
    <xf numFmtId="164" fontId="11" fillId="5" borderId="21" xfId="0" applyNumberFormat="1" applyFont="1" applyFill="1" applyBorder="1" applyAlignment="1">
      <alignment horizontal="right" vertical="center" wrapText="1"/>
    </xf>
    <xf numFmtId="0" fontId="0" fillId="10" borderId="1" xfId="0" applyFill="1" applyBorder="1" applyAlignment="1">
      <alignment horizontal="center"/>
    </xf>
    <xf numFmtId="0" fontId="11" fillId="10" borderId="18" xfId="0" applyFont="1" applyFill="1" applyBorder="1" applyAlignment="1">
      <alignment vertical="center" wrapText="1"/>
    </xf>
    <xf numFmtId="0" fontId="0" fillId="10" borderId="1" xfId="0" applyFill="1" applyBorder="1"/>
    <xf numFmtId="164" fontId="12" fillId="10" borderId="18" xfId="0" applyNumberFormat="1" applyFont="1" applyFill="1" applyBorder="1" applyAlignment="1">
      <alignment horizontal="righ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64" fontId="23" fillId="5" borderId="19" xfId="0" applyNumberFormat="1" applyFont="1" applyFill="1" applyBorder="1" applyAlignment="1">
      <alignment horizontal="right" vertical="center" wrapText="1"/>
    </xf>
    <xf numFmtId="164" fontId="23" fillId="0" borderId="19" xfId="0" applyNumberFormat="1" applyFont="1" applyFill="1" applyBorder="1" applyAlignment="1">
      <alignment horizontal="right" vertical="center" wrapText="1"/>
    </xf>
    <xf numFmtId="164" fontId="11" fillId="0" borderId="19" xfId="0" applyNumberFormat="1" applyFont="1" applyFill="1" applyBorder="1" applyAlignment="1">
      <alignment horizontal="right" vertical="center" wrapText="1"/>
    </xf>
    <xf numFmtId="164" fontId="11" fillId="6" borderId="19" xfId="0" applyNumberFormat="1" applyFont="1" applyFill="1" applyBorder="1" applyAlignment="1">
      <alignment horizontal="right" vertical="center" wrapText="1"/>
    </xf>
    <xf numFmtId="0" fontId="18" fillId="5" borderId="11" xfId="0" applyFont="1" applyFill="1" applyBorder="1" applyAlignment="1">
      <alignment vertical="center" wrapText="1"/>
    </xf>
    <xf numFmtId="164" fontId="13" fillId="6" borderId="18" xfId="0" applyNumberFormat="1" applyFont="1" applyFill="1" applyBorder="1" applyAlignment="1">
      <alignment horizontal="right" vertical="center" wrapText="1"/>
    </xf>
    <xf numFmtId="164" fontId="19" fillId="5" borderId="18" xfId="0" applyNumberFormat="1" applyFont="1" applyFill="1" applyBorder="1" applyAlignment="1">
      <alignment vertical="top" wrapText="1"/>
    </xf>
    <xf numFmtId="0" fontId="10" fillId="0" borderId="21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vertical="center" wrapText="1"/>
    </xf>
    <xf numFmtId="0" fontId="0" fillId="0" borderId="22" xfId="0" applyBorder="1"/>
    <xf numFmtId="0" fontId="10" fillId="6" borderId="22" xfId="0" applyFont="1" applyFill="1" applyBorder="1" applyAlignment="1">
      <alignment vertical="center" wrapText="1"/>
    </xf>
    <xf numFmtId="164" fontId="11" fillId="6" borderId="22" xfId="0" applyNumberFormat="1" applyFont="1" applyFill="1" applyBorder="1" applyAlignment="1">
      <alignment horizontal="right" vertical="center" wrapText="1"/>
    </xf>
    <xf numFmtId="164" fontId="11" fillId="4" borderId="19" xfId="0" applyNumberFormat="1" applyFont="1" applyFill="1" applyBorder="1" applyAlignment="1">
      <alignment horizontal="right" vertical="center" wrapText="1"/>
    </xf>
    <xf numFmtId="164" fontId="18" fillId="2" borderId="18" xfId="0" applyNumberFormat="1" applyFont="1" applyFill="1" applyBorder="1" applyAlignment="1">
      <alignment vertical="top" wrapText="1"/>
    </xf>
    <xf numFmtId="164" fontId="23" fillId="6" borderId="19" xfId="0" applyNumberFormat="1" applyFont="1" applyFill="1" applyBorder="1" applyAlignment="1">
      <alignment horizontal="right" vertical="center" wrapText="1"/>
    </xf>
    <xf numFmtId="164" fontId="16" fillId="0" borderId="18" xfId="0" applyNumberFormat="1" applyFont="1" applyFill="1" applyBorder="1" applyAlignment="1">
      <alignment vertical="center" wrapText="1"/>
    </xf>
    <xf numFmtId="0" fontId="23" fillId="6" borderId="18" xfId="0" applyFont="1" applyFill="1" applyBorder="1" applyAlignment="1">
      <alignment vertical="center" wrapText="1"/>
    </xf>
    <xf numFmtId="164" fontId="23" fillId="6" borderId="18" xfId="0" applyNumberFormat="1" applyFont="1" applyFill="1" applyBorder="1" applyAlignment="1">
      <alignment horizontal="right" vertical="center" wrapText="1"/>
    </xf>
    <xf numFmtId="164" fontId="4" fillId="5" borderId="18" xfId="0" applyNumberFormat="1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3" fillId="4" borderId="11" xfId="0" applyFont="1" applyFill="1" applyBorder="1" applyAlignment="1">
      <alignment vertical="center" wrapText="1"/>
    </xf>
    <xf numFmtId="164" fontId="16" fillId="4" borderId="18" xfId="0" applyNumberFormat="1" applyFont="1" applyFill="1" applyBorder="1" applyAlignment="1">
      <alignment vertical="center" wrapText="1"/>
    </xf>
    <xf numFmtId="164" fontId="4" fillId="2" borderId="19" xfId="0" applyNumberFormat="1" applyFont="1" applyFill="1" applyBorder="1" applyAlignment="1">
      <alignment vertical="center" wrapText="1"/>
    </xf>
    <xf numFmtId="164" fontId="4" fillId="5" borderId="19" xfId="0" applyNumberFormat="1" applyFont="1" applyFill="1" applyBorder="1" applyAlignment="1">
      <alignment vertical="center" wrapText="1"/>
    </xf>
    <xf numFmtId="164" fontId="20" fillId="5" borderId="18" xfId="0" applyNumberFormat="1" applyFont="1" applyFill="1" applyBorder="1" applyAlignment="1">
      <alignment vertical="top" wrapText="1"/>
    </xf>
    <xf numFmtId="0" fontId="11" fillId="5" borderId="15" xfId="0" applyFont="1" applyFill="1" applyBorder="1" applyAlignment="1">
      <alignment vertical="center" wrapText="1"/>
    </xf>
    <xf numFmtId="164" fontId="11" fillId="5" borderId="15" xfId="0" applyNumberFormat="1" applyFont="1" applyFill="1" applyBorder="1" applyAlignment="1">
      <alignment vertical="center" wrapText="1"/>
    </xf>
    <xf numFmtId="0" fontId="11" fillId="5" borderId="15" xfId="0" applyFont="1" applyFill="1" applyBorder="1" applyAlignment="1">
      <alignment horizontal="center" vertical="center" wrapText="1"/>
    </xf>
    <xf numFmtId="164" fontId="4" fillId="6" borderId="19" xfId="0" applyNumberFormat="1" applyFont="1" applyFill="1" applyBorder="1" applyAlignment="1">
      <alignment horizontal="right" vertical="center" wrapText="1"/>
    </xf>
    <xf numFmtId="164" fontId="16" fillId="6" borderId="18" xfId="0" applyNumberFormat="1" applyFont="1" applyFill="1" applyBorder="1" applyAlignment="1">
      <alignment vertical="center" wrapText="1"/>
    </xf>
    <xf numFmtId="164" fontId="16" fillId="5" borderId="20" xfId="0" applyNumberFormat="1" applyFont="1" applyFill="1" applyBorder="1" applyAlignment="1">
      <alignment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3" fillId="7" borderId="18" xfId="0" applyFont="1" applyFill="1" applyBorder="1" applyAlignment="1">
      <alignment vertical="center" wrapText="1"/>
    </xf>
    <xf numFmtId="4" fontId="25" fillId="5" borderId="18" xfId="0" applyNumberFormat="1" applyFont="1" applyFill="1" applyBorder="1" applyAlignment="1">
      <alignment horizontal="right" vertical="center" wrapText="1"/>
    </xf>
    <xf numFmtId="164" fontId="17" fillId="5" borderId="18" xfId="0" applyNumberFormat="1" applyFont="1" applyFill="1" applyBorder="1" applyAlignment="1">
      <alignment vertical="center" wrapText="1"/>
    </xf>
    <xf numFmtId="164" fontId="25" fillId="6" borderId="18" xfId="0" applyNumberFormat="1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164" fontId="17" fillId="6" borderId="18" xfId="0" applyNumberFormat="1" applyFont="1" applyFill="1" applyBorder="1" applyAlignment="1">
      <alignment vertical="center" wrapText="1"/>
    </xf>
    <xf numFmtId="164" fontId="25" fillId="5" borderId="18" xfId="0" applyNumberFormat="1" applyFont="1" applyFill="1" applyBorder="1" applyAlignment="1">
      <alignment vertical="center" wrapText="1"/>
    </xf>
    <xf numFmtId="0" fontId="23" fillId="7" borderId="21" xfId="0" applyFont="1" applyFill="1" applyBorder="1" applyAlignment="1">
      <alignment vertical="center" wrapText="1"/>
    </xf>
    <xf numFmtId="164" fontId="25" fillId="5" borderId="21" xfId="0" applyNumberFormat="1" applyFont="1" applyFill="1" applyBorder="1" applyAlignment="1">
      <alignment vertical="center" wrapText="1"/>
    </xf>
    <xf numFmtId="164" fontId="17" fillId="2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12" fillId="6" borderId="18" xfId="0" applyNumberFormat="1" applyFont="1" applyFill="1" applyBorder="1" applyAlignment="1">
      <alignment horizontal="right" vertical="center" wrapText="1"/>
    </xf>
    <xf numFmtId="0" fontId="12" fillId="7" borderId="18" xfId="0" applyFont="1" applyFill="1" applyBorder="1" applyAlignment="1">
      <alignment vertical="center" wrapText="1"/>
    </xf>
    <xf numFmtId="164" fontId="11" fillId="2" borderId="7" xfId="0" applyNumberFormat="1" applyFont="1" applyFill="1" applyBorder="1" applyAlignment="1">
      <alignment horizontal="right" vertical="center" wrapText="1"/>
    </xf>
    <xf numFmtId="164" fontId="12" fillId="2" borderId="7" xfId="0" applyNumberFormat="1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64" fontId="12" fillId="6" borderId="19" xfId="0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vertical="center" wrapText="1"/>
    </xf>
    <xf numFmtId="164" fontId="12" fillId="2" borderId="19" xfId="0" applyNumberFormat="1" applyFont="1" applyFill="1" applyBorder="1" applyAlignment="1">
      <alignment horizontal="right" vertical="center" wrapText="1"/>
    </xf>
    <xf numFmtId="164" fontId="12" fillId="8" borderId="19" xfId="0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8" fillId="0" borderId="21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vertical="center" wrapText="1"/>
    </xf>
    <xf numFmtId="164" fontId="12" fillId="6" borderId="24" xfId="0" applyNumberFormat="1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center" vertical="center" wrapText="1"/>
    </xf>
    <xf numFmtId="164" fontId="12" fillId="6" borderId="22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vertical="center" wrapText="1"/>
    </xf>
    <xf numFmtId="164" fontId="4" fillId="5" borderId="19" xfId="0" applyNumberFormat="1" applyFont="1" applyFill="1" applyBorder="1" applyAlignment="1">
      <alignment horizontal="right" vertical="center" wrapText="1"/>
    </xf>
    <xf numFmtId="164" fontId="16" fillId="5" borderId="19" xfId="0" applyNumberFormat="1" applyFont="1" applyFill="1" applyBorder="1" applyAlignment="1">
      <alignment horizontal="right" vertical="center" wrapText="1"/>
    </xf>
    <xf numFmtId="164" fontId="16" fillId="5" borderId="18" xfId="0" applyNumberFormat="1" applyFont="1" applyFill="1" applyBorder="1" applyAlignment="1">
      <alignment horizontal="right" vertical="center" wrapText="1"/>
    </xf>
    <xf numFmtId="0" fontId="23" fillId="6" borderId="18" xfId="0" applyFont="1" applyFill="1" applyBorder="1" applyAlignment="1">
      <alignment vertical="top" wrapText="1"/>
    </xf>
    <xf numFmtId="0" fontId="28" fillId="5" borderId="18" xfId="0" applyFont="1" applyFill="1" applyBorder="1" applyAlignment="1">
      <alignment vertical="top" wrapText="1"/>
    </xf>
    <xf numFmtId="0" fontId="13" fillId="5" borderId="18" xfId="0" applyFont="1" applyFill="1" applyBorder="1" applyAlignment="1">
      <alignment vertical="top" wrapText="1"/>
    </xf>
    <xf numFmtId="164" fontId="11" fillId="5" borderId="18" xfId="0" applyNumberFormat="1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center" vertical="center" wrapText="1"/>
    </xf>
    <xf numFmtId="164" fontId="20" fillId="5" borderId="18" xfId="0" applyNumberFormat="1" applyFont="1" applyFill="1" applyBorder="1" applyAlignment="1">
      <alignment vertical="center" wrapText="1"/>
    </xf>
    <xf numFmtId="0" fontId="18" fillId="5" borderId="18" xfId="0" applyFont="1" applyFill="1" applyBorder="1" applyAlignment="1">
      <alignment horizontal="left" vertical="center" wrapText="1"/>
    </xf>
    <xf numFmtId="164" fontId="19" fillId="5" borderId="18" xfId="0" applyNumberFormat="1" applyFont="1" applyFill="1" applyBorder="1" applyAlignment="1">
      <alignment horizontal="right" vertical="center" wrapText="1"/>
    </xf>
    <xf numFmtId="164" fontId="4" fillId="2" borderId="20" xfId="0" applyNumberFormat="1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164" fontId="20" fillId="0" borderId="11" xfId="0" applyNumberFormat="1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vertical="center" wrapText="1"/>
    </xf>
    <xf numFmtId="164" fontId="4" fillId="2" borderId="22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0" fillId="0" borderId="1" xfId="0" applyFont="1" applyBorder="1" applyAlignment="1">
      <alignment horizontal="center"/>
    </xf>
    <xf numFmtId="0" fontId="23" fillId="0" borderId="2" xfId="0" applyFont="1" applyFill="1" applyBorder="1" applyAlignment="1">
      <alignment vertical="center" wrapText="1"/>
    </xf>
    <xf numFmtId="0" fontId="30" fillId="0" borderId="1" xfId="0" applyFont="1" applyBorder="1"/>
    <xf numFmtId="0" fontId="30" fillId="0" borderId="1" xfId="0" applyFont="1" applyFill="1" applyBorder="1" applyAlignment="1">
      <alignment horizontal="center"/>
    </xf>
    <xf numFmtId="164" fontId="25" fillId="0" borderId="19" xfId="0" applyNumberFormat="1" applyFont="1" applyFill="1" applyBorder="1" applyAlignment="1">
      <alignment vertical="center" wrapText="1"/>
    </xf>
    <xf numFmtId="164" fontId="25" fillId="0" borderId="17" xfId="0" applyNumberFormat="1" applyFont="1" applyFill="1" applyBorder="1" applyAlignment="1">
      <alignment vertical="center" wrapText="1"/>
    </xf>
    <xf numFmtId="164" fontId="17" fillId="10" borderId="5" xfId="0" applyNumberFormat="1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2" xfId="0" applyFill="1" applyBorder="1" applyAlignment="1">
      <alignment horizontal="center"/>
    </xf>
    <xf numFmtId="0" fontId="10" fillId="6" borderId="25" xfId="0" applyFont="1" applyFill="1" applyBorder="1" applyAlignment="1">
      <alignment vertical="center" wrapText="1"/>
    </xf>
    <xf numFmtId="0" fontId="1" fillId="0" borderId="1" xfId="0" applyFont="1" applyBorder="1" applyAlignment="1"/>
    <xf numFmtId="0" fontId="1" fillId="0" borderId="2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25" fillId="5" borderId="5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32" fillId="0" borderId="2" xfId="0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right" vertical="center" wrapText="1"/>
    </xf>
    <xf numFmtId="164" fontId="23" fillId="6" borderId="7" xfId="0" applyNumberFormat="1" applyFont="1" applyFill="1" applyBorder="1" applyAlignment="1">
      <alignment horizontal="right" vertical="center" wrapText="1"/>
    </xf>
    <xf numFmtId="0" fontId="32" fillId="0" borderId="3" xfId="0" applyFont="1" applyFill="1" applyBorder="1" applyAlignment="1">
      <alignment horizontal="center" vertical="center" wrapText="1"/>
    </xf>
    <xf numFmtId="164" fontId="23" fillId="6" borderId="20" xfId="0" applyNumberFormat="1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23" fillId="5" borderId="2" xfId="0" applyFont="1" applyFill="1" applyBorder="1" applyAlignment="1">
      <alignment vertical="top" wrapText="1"/>
    </xf>
    <xf numFmtId="164" fontId="33" fillId="5" borderId="19" xfId="0" applyNumberFormat="1" applyFont="1" applyFill="1" applyBorder="1" applyAlignment="1">
      <alignment vertical="top" wrapText="1"/>
    </xf>
    <xf numFmtId="0" fontId="32" fillId="0" borderId="11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vertical="center" wrapText="1"/>
    </xf>
    <xf numFmtId="164" fontId="32" fillId="5" borderId="18" xfId="0" applyNumberFormat="1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vertical="center" wrapText="1"/>
    </xf>
    <xf numFmtId="164" fontId="23" fillId="5" borderId="18" xfId="0" applyNumberFormat="1" applyFont="1" applyFill="1" applyBorder="1" applyAlignment="1">
      <alignment horizontal="right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vertical="top" wrapText="1"/>
    </xf>
    <xf numFmtId="164" fontId="33" fillId="5" borderId="18" xfId="0" applyNumberFormat="1" applyFont="1" applyFill="1" applyBorder="1" applyAlignment="1">
      <alignment vertical="top" wrapText="1"/>
    </xf>
    <xf numFmtId="0" fontId="32" fillId="0" borderId="18" xfId="0" applyFont="1" applyFill="1" applyBorder="1" applyAlignment="1">
      <alignment horizontal="center" vertical="center" wrapText="1"/>
    </xf>
    <xf numFmtId="0" fontId="32" fillId="5" borderId="18" xfId="0" applyFont="1" applyFill="1" applyBorder="1" applyAlignment="1">
      <alignment vertical="center" wrapText="1"/>
    </xf>
    <xf numFmtId="164" fontId="32" fillId="5" borderId="18" xfId="0" applyNumberFormat="1" applyFont="1" applyFill="1" applyBorder="1" applyAlignment="1">
      <alignment vertical="top" wrapText="1"/>
    </xf>
    <xf numFmtId="0" fontId="1" fillId="10" borderId="1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23" fillId="5" borderId="18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164" fontId="23" fillId="0" borderId="18" xfId="0" applyNumberFormat="1" applyFont="1" applyFill="1" applyBorder="1" applyAlignment="1">
      <alignment horizontal="right" vertical="center" wrapText="1"/>
    </xf>
    <xf numFmtId="0" fontId="23" fillId="7" borderId="18" xfId="0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right" vertical="center" wrapText="1"/>
    </xf>
    <xf numFmtId="164" fontId="25" fillId="6" borderId="5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wrapText="1"/>
    </xf>
    <xf numFmtId="0" fontId="35" fillId="0" borderId="1" xfId="0" applyFont="1" applyFill="1" applyBorder="1"/>
    <xf numFmtId="0" fontId="10" fillId="7" borderId="21" xfId="0" applyFont="1" applyFill="1" applyBorder="1" applyAlignment="1">
      <alignment vertical="center" wrapText="1"/>
    </xf>
    <xf numFmtId="164" fontId="4" fillId="5" borderId="21" xfId="0" applyNumberFormat="1" applyFont="1" applyFill="1" applyBorder="1" applyAlignment="1">
      <alignment vertical="center" wrapText="1"/>
    </xf>
    <xf numFmtId="164" fontId="4" fillId="5" borderId="22" xfId="0" applyNumberFormat="1" applyFont="1" applyFill="1" applyBorder="1" applyAlignment="1">
      <alignment vertical="center" wrapText="1"/>
    </xf>
    <xf numFmtId="0" fontId="1" fillId="0" borderId="22" xfId="0" applyFont="1" applyFill="1" applyBorder="1" applyAlignment="1">
      <alignment wrapText="1"/>
    </xf>
    <xf numFmtId="0" fontId="0" fillId="0" borderId="22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6" fillId="0" borderId="1" xfId="0" applyFont="1" applyBorder="1" applyAlignment="1">
      <alignment wrapText="1"/>
    </xf>
    <xf numFmtId="0" fontId="35" fillId="0" borderId="1" xfId="0" applyFont="1" applyBorder="1"/>
    <xf numFmtId="0" fontId="0" fillId="0" borderId="0" xfId="0" applyAlignment="1"/>
    <xf numFmtId="2" fontId="0" fillId="0" borderId="0" xfId="0" applyNumberFormat="1"/>
    <xf numFmtId="0" fontId="10" fillId="3" borderId="2" xfId="0" applyFont="1" applyFill="1" applyBorder="1" applyAlignment="1">
      <alignment vertical="center" wrapText="1"/>
    </xf>
    <xf numFmtId="0" fontId="30" fillId="0" borderId="0" xfId="0" applyFont="1"/>
    <xf numFmtId="0" fontId="0" fillId="3" borderId="22" xfId="0" applyFill="1" applyBorder="1" applyAlignment="1">
      <alignment horizontal="center"/>
    </xf>
    <xf numFmtId="164" fontId="11" fillId="3" borderId="19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wrapText="1"/>
    </xf>
    <xf numFmtId="0" fontId="0" fillId="3" borderId="22" xfId="0" applyFill="1" applyBorder="1"/>
    <xf numFmtId="0" fontId="11" fillId="7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vertical="center" wrapText="1"/>
    </xf>
    <xf numFmtId="0" fontId="35" fillId="0" borderId="22" xfId="0" applyFont="1" applyBorder="1" applyAlignment="1">
      <alignment horizontal="center"/>
    </xf>
    <xf numFmtId="0" fontId="36" fillId="0" borderId="22" xfId="0" applyFont="1" applyBorder="1" applyAlignment="1">
      <alignment wrapText="1"/>
    </xf>
    <xf numFmtId="0" fontId="35" fillId="0" borderId="22" xfId="0" applyFont="1" applyBorder="1"/>
    <xf numFmtId="0" fontId="13" fillId="0" borderId="26" xfId="0" applyFont="1" applyFill="1" applyBorder="1" applyAlignment="1">
      <alignment vertical="center" wrapText="1"/>
    </xf>
    <xf numFmtId="164" fontId="16" fillId="0" borderId="26" xfId="0" applyNumberFormat="1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vertical="center" wrapText="1"/>
    </xf>
    <xf numFmtId="164" fontId="4" fillId="0" borderId="22" xfId="0" applyNumberFormat="1" applyFont="1" applyFill="1" applyBorder="1" applyAlignment="1">
      <alignment vertical="center" wrapText="1"/>
    </xf>
    <xf numFmtId="0" fontId="35" fillId="0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vertical="center" wrapText="1"/>
    </xf>
    <xf numFmtId="164" fontId="11" fillId="5" borderId="22" xfId="0" applyNumberFormat="1" applyFont="1" applyFill="1" applyBorder="1" applyAlignment="1">
      <alignment horizontal="right" vertical="center" wrapText="1"/>
    </xf>
    <xf numFmtId="164" fontId="11" fillId="0" borderId="22" xfId="0" applyNumberFormat="1" applyFont="1" applyFill="1" applyBorder="1" applyAlignment="1">
      <alignment horizontal="right" vertical="center" wrapText="1"/>
    </xf>
    <xf numFmtId="0" fontId="36" fillId="0" borderId="22" xfId="0" applyFont="1" applyBorder="1" applyAlignment="1">
      <alignment horizont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 wrapText="1"/>
    </xf>
    <xf numFmtId="0" fontId="35" fillId="10" borderId="22" xfId="0" applyFont="1" applyFill="1" applyBorder="1" applyAlignment="1">
      <alignment horizontal="center"/>
    </xf>
    <xf numFmtId="0" fontId="11" fillId="10" borderId="22" xfId="0" applyFont="1" applyFill="1" applyBorder="1" applyAlignment="1">
      <alignment vertical="center" wrapText="1"/>
    </xf>
    <xf numFmtId="164" fontId="11" fillId="10" borderId="22" xfId="0" applyNumberFormat="1" applyFont="1" applyFill="1" applyBorder="1" applyAlignment="1">
      <alignment horizontal="right" vertical="center" wrapText="1"/>
    </xf>
    <xf numFmtId="0" fontId="36" fillId="10" borderId="22" xfId="0" applyFont="1" applyFill="1" applyBorder="1" applyAlignment="1">
      <alignment wrapText="1"/>
    </xf>
    <xf numFmtId="0" fontId="35" fillId="10" borderId="22" xfId="0" applyFont="1" applyFill="1" applyBorder="1"/>
    <xf numFmtId="0" fontId="20" fillId="0" borderId="22" xfId="0" applyFont="1" applyFill="1" applyBorder="1" applyAlignment="1">
      <alignment vertical="center"/>
    </xf>
    <xf numFmtId="0" fontId="11" fillId="5" borderId="22" xfId="0" applyFont="1" applyFill="1" applyBorder="1" applyAlignment="1">
      <alignment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vertical="top" wrapText="1"/>
    </xf>
    <xf numFmtId="164" fontId="20" fillId="9" borderId="18" xfId="0" applyNumberFormat="1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164" fontId="13" fillId="5" borderId="11" xfId="0" applyNumberFormat="1" applyFont="1" applyFill="1" applyBorder="1" applyAlignment="1">
      <alignment horizontal="right" vertical="center" wrapText="1"/>
    </xf>
    <xf numFmtId="0" fontId="1" fillId="0" borderId="13" xfId="0" applyFont="1" applyBorder="1" applyAlignment="1">
      <alignment wrapText="1"/>
    </xf>
    <xf numFmtId="0" fontId="0" fillId="0" borderId="13" xfId="0" applyBorder="1"/>
    <xf numFmtId="0" fontId="35" fillId="0" borderId="8" xfId="0" applyFont="1" applyBorder="1" applyAlignment="1">
      <alignment horizontal="center"/>
    </xf>
    <xf numFmtId="0" fontId="0" fillId="0" borderId="0" xfId="0" applyAlignment="1"/>
    <xf numFmtId="0" fontId="11" fillId="2" borderId="22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/>
    </xf>
    <xf numFmtId="0" fontId="11" fillId="2" borderId="22" xfId="0" applyFont="1" applyFill="1" applyBorder="1" applyAlignment="1">
      <alignment vertical="center" wrapText="1"/>
    </xf>
    <xf numFmtId="164" fontId="11" fillId="2" borderId="22" xfId="0" applyNumberFormat="1" applyFont="1" applyFill="1" applyBorder="1" applyAlignment="1">
      <alignment horizontal="right" vertical="center" wrapText="1"/>
    </xf>
    <xf numFmtId="0" fontId="36" fillId="2" borderId="22" xfId="0" applyFont="1" applyFill="1" applyBorder="1" applyAlignment="1">
      <alignment wrapText="1"/>
    </xf>
    <xf numFmtId="0" fontId="35" fillId="2" borderId="22" xfId="0" applyFont="1" applyFill="1" applyBorder="1"/>
    <xf numFmtId="0" fontId="11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0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10" fillId="10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164" fontId="4" fillId="10" borderId="19" xfId="0" applyNumberFormat="1" applyFont="1" applyFill="1" applyBorder="1" applyAlignment="1">
      <alignment vertical="center" wrapText="1"/>
    </xf>
    <xf numFmtId="0" fontId="35" fillId="0" borderId="22" xfId="0" applyFont="1" applyBorder="1" applyAlignment="1">
      <alignment wrapText="1"/>
    </xf>
    <xf numFmtId="0" fontId="0" fillId="10" borderId="22" xfId="0" applyFill="1" applyBorder="1" applyAlignment="1">
      <alignment horizontal="center"/>
    </xf>
    <xf numFmtId="0" fontId="1" fillId="10" borderId="22" xfId="0" applyFont="1" applyFill="1" applyBorder="1" applyAlignment="1">
      <alignment wrapText="1"/>
    </xf>
    <xf numFmtId="0" fontId="0" fillId="10" borderId="22" xfId="0" applyFill="1" applyBorder="1"/>
    <xf numFmtId="0" fontId="0" fillId="6" borderId="0" xfId="0" applyFill="1"/>
    <xf numFmtId="0" fontId="0" fillId="0" borderId="0" xfId="0" applyFill="1"/>
    <xf numFmtId="4" fontId="0" fillId="0" borderId="0" xfId="0" applyNumberFormat="1" applyFill="1"/>
    <xf numFmtId="0" fontId="11" fillId="6" borderId="18" xfId="0" applyFont="1" applyFill="1" applyBorder="1" applyAlignment="1">
      <alignment vertical="center" wrapText="1"/>
    </xf>
    <xf numFmtId="164" fontId="4" fillId="6" borderId="18" xfId="0" applyNumberFormat="1" applyFont="1" applyFill="1" applyBorder="1" applyAlignment="1">
      <alignment vertical="center" wrapText="1"/>
    </xf>
    <xf numFmtId="164" fontId="4" fillId="0" borderId="18" xfId="0" applyNumberFormat="1" applyFont="1" applyFill="1" applyBorder="1" applyAlignment="1">
      <alignment vertical="center" wrapText="1"/>
    </xf>
    <xf numFmtId="164" fontId="11" fillId="6" borderId="23" xfId="0" applyNumberFormat="1" applyFont="1" applyFill="1" applyBorder="1" applyAlignment="1">
      <alignment horizontal="right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/>
    </xf>
    <xf numFmtId="0" fontId="11" fillId="3" borderId="22" xfId="0" applyFont="1" applyFill="1" applyBorder="1" applyAlignment="1">
      <alignment vertical="center" wrapText="1"/>
    </xf>
    <xf numFmtId="164" fontId="11" fillId="3" borderId="22" xfId="0" applyNumberFormat="1" applyFont="1" applyFill="1" applyBorder="1" applyAlignment="1">
      <alignment horizontal="right" vertical="center" wrapText="1"/>
    </xf>
    <xf numFmtId="0" fontId="36" fillId="3" borderId="22" xfId="0" applyFont="1" applyFill="1" applyBorder="1" applyAlignment="1">
      <alignment wrapText="1"/>
    </xf>
    <xf numFmtId="0" fontId="35" fillId="3" borderId="22" xfId="0" applyFont="1" applyFill="1" applyBorder="1"/>
    <xf numFmtId="0" fontId="35" fillId="3" borderId="22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vertical="center"/>
    </xf>
    <xf numFmtId="164" fontId="4" fillId="3" borderId="22" xfId="0" applyNumberFormat="1" applyFont="1" applyFill="1" applyBorder="1" applyAlignment="1">
      <alignment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5" fillId="8" borderId="22" xfId="0" applyFont="1" applyFill="1" applyBorder="1" applyAlignment="1">
      <alignment horizontal="center"/>
    </xf>
    <xf numFmtId="0" fontId="11" fillId="8" borderId="22" xfId="0" applyFont="1" applyFill="1" applyBorder="1" applyAlignment="1">
      <alignment vertical="center" wrapText="1"/>
    </xf>
    <xf numFmtId="164" fontId="11" fillId="8" borderId="22" xfId="0" applyNumberFormat="1" applyFont="1" applyFill="1" applyBorder="1" applyAlignment="1">
      <alignment horizontal="right" vertical="center" wrapText="1"/>
    </xf>
    <xf numFmtId="0" fontId="36" fillId="8" borderId="22" xfId="0" applyFont="1" applyFill="1" applyBorder="1" applyAlignment="1">
      <alignment wrapText="1"/>
    </xf>
    <xf numFmtId="0" fontId="35" fillId="8" borderId="22" xfId="0" applyFont="1" applyFill="1" applyBorder="1"/>
    <xf numFmtId="0" fontId="0" fillId="0" borderId="0" xfId="0" applyAlignment="1"/>
    <xf numFmtId="164" fontId="11" fillId="6" borderId="21" xfId="0" applyNumberFormat="1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wrapText="1"/>
    </xf>
    <xf numFmtId="0" fontId="0" fillId="0" borderId="18" xfId="0" applyBorder="1"/>
    <xf numFmtId="0" fontId="0" fillId="0" borderId="27" xfId="0" applyBorder="1"/>
    <xf numFmtId="0" fontId="0" fillId="0" borderId="8" xfId="0" applyFill="1" applyBorder="1" applyAlignment="1">
      <alignment horizontal="center"/>
    </xf>
    <xf numFmtId="0" fontId="11" fillId="0" borderId="28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horizontal="center"/>
    </xf>
    <xf numFmtId="0" fontId="35" fillId="0" borderId="13" xfId="0" applyFont="1" applyFill="1" applyBorder="1" applyAlignment="1">
      <alignment horizontal="center"/>
    </xf>
    <xf numFmtId="0" fontId="11" fillId="6" borderId="13" xfId="0" applyFont="1" applyFill="1" applyBorder="1" applyAlignment="1">
      <alignment vertical="center" wrapText="1"/>
    </xf>
    <xf numFmtId="164" fontId="11" fillId="6" borderId="13" xfId="0" applyNumberFormat="1" applyFont="1" applyFill="1" applyBorder="1" applyAlignment="1">
      <alignment horizontal="right" vertical="center" wrapText="1"/>
    </xf>
    <xf numFmtId="0" fontId="36" fillId="0" borderId="29" xfId="0" applyFont="1" applyBorder="1" applyAlignment="1">
      <alignment wrapText="1"/>
    </xf>
    <xf numFmtId="0" fontId="35" fillId="0" borderId="13" xfId="0" applyFont="1" applyBorder="1" applyAlignment="1">
      <alignment horizontal="center"/>
    </xf>
    <xf numFmtId="0" fontId="35" fillId="0" borderId="29" xfId="0" applyFont="1" applyBorder="1"/>
    <xf numFmtId="0" fontId="30" fillId="0" borderId="18" xfId="0" applyFont="1" applyBorder="1" applyAlignment="1">
      <alignment horizontal="center"/>
    </xf>
    <xf numFmtId="0" fontId="30" fillId="0" borderId="18" xfId="0" applyFont="1" applyFill="1" applyBorder="1" applyAlignment="1">
      <alignment horizontal="center"/>
    </xf>
    <xf numFmtId="0" fontId="31" fillId="0" borderId="18" xfId="0" applyFont="1" applyBorder="1" applyAlignment="1">
      <alignment wrapText="1"/>
    </xf>
    <xf numFmtId="0" fontId="30" fillId="0" borderId="18" xfId="0" applyFont="1" applyBorder="1"/>
    <xf numFmtId="0" fontId="30" fillId="0" borderId="27" xfId="0" applyFont="1" applyBorder="1"/>
    <xf numFmtId="0" fontId="30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/>
    </xf>
    <xf numFmtId="4" fontId="0" fillId="0" borderId="8" xfId="0" applyNumberFormat="1" applyFill="1" applyBorder="1" applyAlignment="1">
      <alignment horizontal="center" vertical="center"/>
    </xf>
    <xf numFmtId="164" fontId="12" fillId="6" borderId="30" xfId="0" applyNumberFormat="1" applyFont="1" applyFill="1" applyBorder="1" applyAlignment="1">
      <alignment horizontal="right" vertical="center" wrapText="1"/>
    </xf>
    <xf numFmtId="164" fontId="4" fillId="5" borderId="31" xfId="0" applyNumberFormat="1" applyFont="1" applyFill="1" applyBorder="1" applyAlignment="1">
      <alignment vertical="top" wrapText="1"/>
    </xf>
    <xf numFmtId="0" fontId="35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164" fontId="0" fillId="4" borderId="1" xfId="0" applyNumberFormat="1" applyFill="1" applyBorder="1" applyAlignment="1"/>
    <xf numFmtId="0" fontId="0" fillId="4" borderId="1" xfId="0" applyFill="1" applyBorder="1" applyAlignment="1"/>
    <xf numFmtId="0" fontId="2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0" xfId="0" applyNumberFormat="1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0" fillId="4" borderId="13" xfId="0" applyNumberFormat="1" applyFill="1" applyBorder="1" applyAlignment="1"/>
    <xf numFmtId="0" fontId="0" fillId="4" borderId="13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35"/>
  <sheetViews>
    <sheetView topLeftCell="A7" workbookViewId="0">
      <selection activeCell="E21" sqref="E21"/>
    </sheetView>
  </sheetViews>
  <sheetFormatPr defaultRowHeight="15" x14ac:dyDescent="0.25"/>
  <cols>
    <col min="1" max="1" width="11.7109375" customWidth="1"/>
    <col min="2" max="2" width="7.85546875" customWidth="1"/>
    <col min="3" max="3" width="7.42578125" customWidth="1"/>
    <col min="4" max="4" width="40.28515625" customWidth="1"/>
    <col min="5" max="5" width="13.7109375" customWidth="1"/>
  </cols>
  <sheetData>
    <row r="1" spans="1:10" ht="15.75" x14ac:dyDescent="0.25">
      <c r="A1" s="462" t="s">
        <v>12</v>
      </c>
      <c r="B1" s="463"/>
      <c r="C1" s="463"/>
      <c r="D1" s="463"/>
      <c r="E1" s="463"/>
      <c r="F1" s="432"/>
      <c r="G1" s="432"/>
      <c r="H1" s="432"/>
      <c r="I1" s="464" t="s">
        <v>756</v>
      </c>
      <c r="J1" s="465"/>
    </row>
    <row r="2" spans="1:10" ht="15.75" x14ac:dyDescent="0.25">
      <c r="A2" s="6"/>
      <c r="D2" s="8"/>
      <c r="E2" s="7"/>
    </row>
    <row r="3" spans="1:10" x14ac:dyDescent="0.25">
      <c r="A3" s="9" t="s">
        <v>10</v>
      </c>
      <c r="B3" s="9"/>
      <c r="C3" s="466">
        <v>292000</v>
      </c>
      <c r="D3" s="463"/>
      <c r="E3" s="467"/>
      <c r="F3" s="463"/>
      <c r="G3" s="468" t="s">
        <v>11</v>
      </c>
      <c r="H3" s="468"/>
      <c r="I3" s="468"/>
      <c r="J3" s="468"/>
    </row>
    <row r="4" spans="1:10" x14ac:dyDescent="0.25">
      <c r="G4" s="468"/>
      <c r="H4" s="468"/>
      <c r="I4" s="468"/>
      <c r="J4" s="468"/>
    </row>
    <row r="6" spans="1:10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ht="24" x14ac:dyDescent="0.25">
      <c r="A8" s="292" t="s">
        <v>20</v>
      </c>
      <c r="B8" s="270" t="s">
        <v>74</v>
      </c>
      <c r="C8" s="270" t="s">
        <v>72</v>
      </c>
      <c r="D8" s="66" t="s">
        <v>48</v>
      </c>
      <c r="E8" s="202">
        <v>0</v>
      </c>
      <c r="F8" s="286"/>
      <c r="G8" s="270" t="s">
        <v>77</v>
      </c>
      <c r="H8" s="270" t="s">
        <v>79</v>
      </c>
      <c r="I8" s="272"/>
      <c r="J8" s="1"/>
    </row>
    <row r="9" spans="1:10" ht="25.5" customHeight="1" x14ac:dyDescent="0.25">
      <c r="A9" s="11" t="s">
        <v>13</v>
      </c>
      <c r="B9" s="20" t="s">
        <v>74</v>
      </c>
      <c r="C9" s="20" t="s">
        <v>72</v>
      </c>
      <c r="D9" s="13" t="s">
        <v>39</v>
      </c>
      <c r="E9" s="191">
        <v>20000</v>
      </c>
      <c r="F9" s="280"/>
      <c r="G9" s="20" t="s">
        <v>77</v>
      </c>
      <c r="H9" s="20" t="s">
        <v>79</v>
      </c>
      <c r="I9" s="1"/>
      <c r="J9" s="1"/>
    </row>
    <row r="10" spans="1:10" ht="23.25" customHeight="1" x14ac:dyDescent="0.25">
      <c r="A10" s="11" t="s">
        <v>14</v>
      </c>
      <c r="B10" s="20" t="s">
        <v>74</v>
      </c>
      <c r="C10" s="20" t="s">
        <v>72</v>
      </c>
      <c r="D10" s="13" t="s">
        <v>40</v>
      </c>
      <c r="E10" s="191">
        <v>31000</v>
      </c>
      <c r="F10" s="280"/>
      <c r="G10" s="20" t="s">
        <v>77</v>
      </c>
      <c r="H10" s="20" t="s">
        <v>79</v>
      </c>
      <c r="I10" s="1"/>
      <c r="J10" s="1"/>
    </row>
    <row r="11" spans="1:10" ht="24.75" customHeight="1" x14ac:dyDescent="0.25">
      <c r="A11" s="292" t="s">
        <v>23</v>
      </c>
      <c r="B11" s="270" t="s">
        <v>74</v>
      </c>
      <c r="C11" s="270" t="s">
        <v>72</v>
      </c>
      <c r="D11" s="66" t="s">
        <v>51</v>
      </c>
      <c r="E11" s="202">
        <v>0</v>
      </c>
      <c r="F11" s="286"/>
      <c r="G11" s="270" t="s">
        <v>77</v>
      </c>
      <c r="H11" s="270" t="s">
        <v>79</v>
      </c>
      <c r="I11" s="272"/>
      <c r="J11" s="272"/>
    </row>
    <row r="12" spans="1:10" ht="34.5" customHeight="1" x14ac:dyDescent="0.25">
      <c r="A12" s="12" t="str">
        <f>"19520000-7"</f>
        <v>19520000-7</v>
      </c>
      <c r="B12" s="342" t="s">
        <v>74</v>
      </c>
      <c r="C12" s="342" t="s">
        <v>72</v>
      </c>
      <c r="D12" s="14" t="s">
        <v>56</v>
      </c>
      <c r="E12" s="416">
        <v>1000</v>
      </c>
      <c r="F12" s="343"/>
      <c r="G12" s="342" t="s">
        <v>77</v>
      </c>
      <c r="H12" s="342" t="s">
        <v>79</v>
      </c>
      <c r="I12" s="344"/>
      <c r="J12" s="344"/>
    </row>
    <row r="13" spans="1:10" x14ac:dyDescent="0.25">
      <c r="A13" s="11" t="s">
        <v>23</v>
      </c>
      <c r="B13" s="20" t="s">
        <v>74</v>
      </c>
      <c r="C13" s="20" t="s">
        <v>72</v>
      </c>
      <c r="D13" s="13" t="s">
        <v>57</v>
      </c>
      <c r="E13" s="18">
        <v>0</v>
      </c>
      <c r="F13" s="280"/>
      <c r="G13" s="20" t="s">
        <v>77</v>
      </c>
      <c r="H13" s="20" t="s">
        <v>79</v>
      </c>
      <c r="I13" s="1"/>
      <c r="J13" s="1"/>
    </row>
    <row r="14" spans="1:10" x14ac:dyDescent="0.25">
      <c r="A14" s="12" t="s">
        <v>19</v>
      </c>
      <c r="B14" s="342" t="s">
        <v>74</v>
      </c>
      <c r="C14" s="342" t="s">
        <v>72</v>
      </c>
      <c r="D14" s="14" t="s">
        <v>47</v>
      </c>
      <c r="E14" s="191">
        <v>1000</v>
      </c>
      <c r="F14" s="343"/>
      <c r="G14" s="342" t="s">
        <v>77</v>
      </c>
      <c r="H14" s="342" t="s">
        <v>79</v>
      </c>
      <c r="I14" s="344"/>
      <c r="J14" s="344"/>
    </row>
    <row r="15" spans="1:10" x14ac:dyDescent="0.25">
      <c r="A15" s="11" t="s">
        <v>33</v>
      </c>
      <c r="B15" s="20" t="s">
        <v>74</v>
      </c>
      <c r="C15" s="20" t="s">
        <v>72</v>
      </c>
      <c r="D15" s="13" t="s">
        <v>65</v>
      </c>
      <c r="E15" s="244">
        <v>20000</v>
      </c>
      <c r="F15" s="280"/>
      <c r="G15" s="20" t="s">
        <v>77</v>
      </c>
      <c r="H15" s="20" t="s">
        <v>79</v>
      </c>
      <c r="I15" s="1"/>
      <c r="J15" s="1"/>
    </row>
    <row r="16" spans="1:10" ht="30.75" customHeight="1" x14ac:dyDescent="0.25">
      <c r="A16" s="11" t="s">
        <v>32</v>
      </c>
      <c r="B16" s="20" t="s">
        <v>74</v>
      </c>
      <c r="C16" s="20" t="s">
        <v>72</v>
      </c>
      <c r="D16" s="13" t="s">
        <v>64</v>
      </c>
      <c r="E16" s="241">
        <v>1000</v>
      </c>
      <c r="F16" s="280"/>
      <c r="G16" s="20" t="s">
        <v>77</v>
      </c>
      <c r="H16" s="20" t="s">
        <v>79</v>
      </c>
      <c r="I16" s="1"/>
      <c r="J16" s="1"/>
    </row>
    <row r="17" spans="1:10" ht="26.25" customHeight="1" x14ac:dyDescent="0.25">
      <c r="A17" s="12" t="s">
        <v>28</v>
      </c>
      <c r="B17" s="20" t="s">
        <v>74</v>
      </c>
      <c r="C17" s="20" t="s">
        <v>72</v>
      </c>
      <c r="D17" s="14" t="s">
        <v>59</v>
      </c>
      <c r="E17" s="191">
        <v>12000</v>
      </c>
      <c r="F17" s="280"/>
      <c r="G17" s="20" t="s">
        <v>77</v>
      </c>
      <c r="H17" s="20" t="s">
        <v>79</v>
      </c>
      <c r="I17" s="1"/>
      <c r="J17" s="1"/>
    </row>
    <row r="18" spans="1:10" ht="38.25" customHeight="1" x14ac:dyDescent="0.25">
      <c r="A18" s="11" t="s">
        <v>27</v>
      </c>
      <c r="B18" s="20" t="s">
        <v>74</v>
      </c>
      <c r="C18" s="20" t="s">
        <v>72</v>
      </c>
      <c r="D18" s="13" t="s">
        <v>58</v>
      </c>
      <c r="E18" s="191">
        <v>15000</v>
      </c>
      <c r="F18" s="280"/>
      <c r="G18" s="20" t="s">
        <v>77</v>
      </c>
      <c r="H18" s="20" t="s">
        <v>79</v>
      </c>
      <c r="I18" s="1"/>
      <c r="J18" s="1"/>
    </row>
    <row r="19" spans="1:10" ht="30" customHeight="1" x14ac:dyDescent="0.25">
      <c r="A19" s="11" t="s">
        <v>30</v>
      </c>
      <c r="B19" s="20" t="s">
        <v>74</v>
      </c>
      <c r="C19" s="20" t="s">
        <v>72</v>
      </c>
      <c r="D19" s="13" t="s">
        <v>62</v>
      </c>
      <c r="E19" s="244">
        <v>25000</v>
      </c>
      <c r="F19" s="280"/>
      <c r="G19" s="20" t="s">
        <v>77</v>
      </c>
      <c r="H19" s="20" t="s">
        <v>79</v>
      </c>
      <c r="I19" s="1"/>
      <c r="J19" s="1"/>
    </row>
    <row r="20" spans="1:10" x14ac:dyDescent="0.25">
      <c r="A20" s="11" t="str">
        <f>"30197600-2"</f>
        <v>30197600-2</v>
      </c>
      <c r="B20" s="20" t="s">
        <v>74</v>
      </c>
      <c r="C20" s="20" t="s">
        <v>72</v>
      </c>
      <c r="D20" s="13" t="s">
        <v>45</v>
      </c>
      <c r="E20" s="191">
        <v>4000</v>
      </c>
      <c r="F20" s="280"/>
      <c r="G20" s="20" t="s">
        <v>77</v>
      </c>
      <c r="H20" s="20" t="s">
        <v>79</v>
      </c>
      <c r="I20" s="1"/>
      <c r="J20" s="1"/>
    </row>
    <row r="21" spans="1:10" ht="29.25" customHeight="1" x14ac:dyDescent="0.25">
      <c r="A21" s="11" t="s">
        <v>720</v>
      </c>
      <c r="B21" s="349" t="s">
        <v>74</v>
      </c>
      <c r="C21" s="349" t="s">
        <v>72</v>
      </c>
      <c r="D21" s="347" t="s">
        <v>718</v>
      </c>
      <c r="E21" s="350">
        <v>0</v>
      </c>
      <c r="F21" s="351"/>
      <c r="G21" s="349" t="s">
        <v>77</v>
      </c>
      <c r="H21" s="349" t="s">
        <v>719</v>
      </c>
      <c r="I21" s="352"/>
      <c r="J21" s="352"/>
    </row>
    <row r="22" spans="1:10" ht="21" customHeight="1" x14ac:dyDescent="0.25">
      <c r="A22" s="12" t="s">
        <v>21</v>
      </c>
      <c r="B22" s="342" t="s">
        <v>74</v>
      </c>
      <c r="C22" s="342" t="s">
        <v>72</v>
      </c>
      <c r="D22" s="14" t="s">
        <v>49</v>
      </c>
      <c r="E22" s="191">
        <v>0</v>
      </c>
      <c r="F22" s="343"/>
      <c r="G22" s="342" t="s">
        <v>77</v>
      </c>
      <c r="H22" s="342" t="s">
        <v>79</v>
      </c>
      <c r="I22" s="344"/>
      <c r="J22" s="344"/>
    </row>
    <row r="23" spans="1:10" ht="30.75" customHeight="1" x14ac:dyDescent="0.25">
      <c r="A23" s="11" t="s">
        <v>18</v>
      </c>
      <c r="B23" s="20" t="s">
        <v>74</v>
      </c>
      <c r="C23" s="20" t="s">
        <v>72</v>
      </c>
      <c r="D23" s="13" t="s">
        <v>46</v>
      </c>
      <c r="E23" s="244">
        <v>100000</v>
      </c>
      <c r="F23" s="280"/>
      <c r="G23" s="20" t="s">
        <v>77</v>
      </c>
      <c r="H23" s="20" t="s">
        <v>79</v>
      </c>
      <c r="I23" s="1"/>
      <c r="J23" s="1"/>
    </row>
    <row r="24" spans="1:10" ht="26.25" customHeight="1" x14ac:dyDescent="0.25">
      <c r="A24" s="11" t="s">
        <v>645</v>
      </c>
      <c r="B24" s="20" t="s">
        <v>74</v>
      </c>
      <c r="C24" s="20" t="s">
        <v>72</v>
      </c>
      <c r="D24" s="13" t="s">
        <v>646</v>
      </c>
      <c r="E24" s="241">
        <v>0</v>
      </c>
      <c r="F24" s="280"/>
      <c r="G24" s="20" t="s">
        <v>77</v>
      </c>
      <c r="H24" s="20" t="s">
        <v>79</v>
      </c>
      <c r="I24" s="1"/>
      <c r="J24" s="1"/>
    </row>
    <row r="25" spans="1:10" ht="23.25" customHeight="1" x14ac:dyDescent="0.25">
      <c r="A25" s="292" t="s">
        <v>36</v>
      </c>
      <c r="B25" s="270" t="s">
        <v>74</v>
      </c>
      <c r="C25" s="270" t="s">
        <v>72</v>
      </c>
      <c r="D25" s="66" t="s">
        <v>69</v>
      </c>
      <c r="E25" s="202">
        <v>0</v>
      </c>
      <c r="F25" s="286"/>
      <c r="G25" s="270" t="s">
        <v>77</v>
      </c>
      <c r="H25" s="270" t="s">
        <v>79</v>
      </c>
      <c r="I25" s="272"/>
      <c r="J25" s="272"/>
    </row>
    <row r="26" spans="1:10" x14ac:dyDescent="0.25">
      <c r="A26" s="12" t="s">
        <v>15</v>
      </c>
      <c r="B26" s="342" t="s">
        <v>74</v>
      </c>
      <c r="C26" s="342" t="s">
        <v>72</v>
      </c>
      <c r="D26" s="14" t="s">
        <v>41</v>
      </c>
      <c r="E26" s="157">
        <v>0</v>
      </c>
      <c r="F26" s="343"/>
      <c r="G26" s="342" t="s">
        <v>77</v>
      </c>
      <c r="H26" s="342" t="s">
        <v>79</v>
      </c>
      <c r="I26" s="344"/>
      <c r="J26" s="344"/>
    </row>
    <row r="27" spans="1:10" ht="27.75" customHeight="1" x14ac:dyDescent="0.25">
      <c r="A27" s="292" t="str">
        <f>"39542000-3"</f>
        <v>39542000-3</v>
      </c>
      <c r="B27" s="270" t="s">
        <v>74</v>
      </c>
      <c r="C27" s="270" t="s">
        <v>72</v>
      </c>
      <c r="D27" s="66" t="s">
        <v>43</v>
      </c>
      <c r="E27" s="293">
        <v>0</v>
      </c>
      <c r="F27" s="286"/>
      <c r="G27" s="270" t="s">
        <v>77</v>
      </c>
      <c r="H27" s="270" t="s">
        <v>79</v>
      </c>
      <c r="I27" s="272"/>
      <c r="J27" s="272"/>
    </row>
    <row r="28" spans="1:10" ht="22.5" customHeight="1" x14ac:dyDescent="0.25">
      <c r="A28" s="11" t="s">
        <v>29</v>
      </c>
      <c r="B28" s="20" t="s">
        <v>74</v>
      </c>
      <c r="C28" s="20" t="s">
        <v>72</v>
      </c>
      <c r="D28" s="13" t="s">
        <v>61</v>
      </c>
      <c r="E28" s="18">
        <v>2000</v>
      </c>
      <c r="F28" s="280"/>
      <c r="G28" s="20" t="s">
        <v>77</v>
      </c>
      <c r="H28" s="20" t="s">
        <v>79</v>
      </c>
      <c r="I28" s="1"/>
      <c r="J28" s="1"/>
    </row>
    <row r="29" spans="1:10" ht="36" customHeight="1" x14ac:dyDescent="0.25">
      <c r="A29" s="11" t="s">
        <v>22</v>
      </c>
      <c r="B29" s="20" t="s">
        <v>74</v>
      </c>
      <c r="C29" s="20" t="s">
        <v>72</v>
      </c>
      <c r="D29" s="13" t="s">
        <v>50</v>
      </c>
      <c r="E29" s="238">
        <v>30000</v>
      </c>
      <c r="F29" s="280"/>
      <c r="G29" s="20" t="s">
        <v>77</v>
      </c>
      <c r="H29" s="20" t="s">
        <v>79</v>
      </c>
      <c r="I29" s="1"/>
      <c r="J29" s="1"/>
    </row>
    <row r="30" spans="1:10" ht="24" customHeight="1" x14ac:dyDescent="0.25">
      <c r="A30" s="292" t="str">
        <f>"42122000-0"</f>
        <v>42122000-0</v>
      </c>
      <c r="B30" s="270" t="s">
        <v>74</v>
      </c>
      <c r="C30" s="270" t="s">
        <v>72</v>
      </c>
      <c r="D30" s="271" t="s">
        <v>60</v>
      </c>
      <c r="E30" s="294">
        <v>0</v>
      </c>
      <c r="F30" s="286"/>
      <c r="G30" s="270" t="s">
        <v>77</v>
      </c>
      <c r="H30" s="270" t="s">
        <v>79</v>
      </c>
      <c r="I30" s="272"/>
      <c r="J30" s="272"/>
    </row>
    <row r="31" spans="1:10" ht="21.75" customHeight="1" x14ac:dyDescent="0.25">
      <c r="A31" s="11" t="s">
        <v>25</v>
      </c>
      <c r="B31" s="20" t="s">
        <v>74</v>
      </c>
      <c r="C31" s="20" t="s">
        <v>72</v>
      </c>
      <c r="D31" s="13" t="s">
        <v>54</v>
      </c>
      <c r="E31" s="18">
        <v>0</v>
      </c>
      <c r="F31" s="280"/>
      <c r="G31" s="20" t="s">
        <v>77</v>
      </c>
      <c r="H31" s="20" t="s">
        <v>79</v>
      </c>
      <c r="I31" s="1"/>
      <c r="J31" s="1"/>
    </row>
    <row r="32" spans="1:10" ht="22.5" customHeight="1" x14ac:dyDescent="0.25">
      <c r="A32" s="295" t="str">
        <f>"44210000-5"</f>
        <v>44210000-5</v>
      </c>
      <c r="B32" s="270" t="s">
        <v>74</v>
      </c>
      <c r="C32" s="270" t="s">
        <v>72</v>
      </c>
      <c r="D32" s="94" t="s">
        <v>67</v>
      </c>
      <c r="E32" s="296">
        <v>0</v>
      </c>
      <c r="F32" s="286"/>
      <c r="G32" s="270" t="s">
        <v>77</v>
      </c>
      <c r="H32" s="270" t="s">
        <v>79</v>
      </c>
      <c r="I32" s="272"/>
      <c r="J32" s="272"/>
    </row>
    <row r="33" spans="1:10" ht="19.5" customHeight="1" x14ac:dyDescent="0.25">
      <c r="A33" s="249"/>
      <c r="B33" s="298" t="s">
        <v>74</v>
      </c>
      <c r="C33" s="298" t="s">
        <v>72</v>
      </c>
      <c r="D33" s="198" t="s">
        <v>764</v>
      </c>
      <c r="E33" s="250">
        <v>30000</v>
      </c>
      <c r="F33" s="291"/>
      <c r="G33" s="298" t="s">
        <v>77</v>
      </c>
      <c r="H33" s="298" t="s">
        <v>79</v>
      </c>
      <c r="I33" s="197"/>
      <c r="J33" s="197"/>
    </row>
    <row r="34" spans="1:10" x14ac:dyDescent="0.25">
      <c r="D34" s="247"/>
      <c r="E34" s="248"/>
      <c r="F34" s="245"/>
    </row>
    <row r="35" spans="1:10" x14ac:dyDescent="0.25">
      <c r="A35" s="22"/>
      <c r="B35" s="22"/>
      <c r="C35" s="22"/>
      <c r="D35" s="23" t="s">
        <v>80</v>
      </c>
      <c r="E35" s="24">
        <f>SUM(E8:E33)</f>
        <v>292000</v>
      </c>
      <c r="F35" s="22"/>
      <c r="G35" s="22"/>
      <c r="H35" s="22"/>
      <c r="I35" s="460">
        <f>C3-E35</f>
        <v>0</v>
      </c>
      <c r="J35" s="461"/>
    </row>
  </sheetData>
  <mergeCells count="6">
    <mergeCell ref="I35:J3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38"/>
  <sheetViews>
    <sheetView topLeftCell="A19" workbookViewId="0">
      <selection activeCell="E36" sqref="E36"/>
    </sheetView>
  </sheetViews>
  <sheetFormatPr defaultRowHeight="15" x14ac:dyDescent="0.25"/>
  <cols>
    <col min="1" max="1" width="11.85546875" customWidth="1"/>
    <col min="2" max="2" width="7.140625" customWidth="1"/>
    <col min="3" max="3" width="7" customWidth="1"/>
    <col min="4" max="4" width="39.28515625" customWidth="1"/>
    <col min="5" max="5" width="13.85546875" customWidth="1"/>
    <col min="6" max="6" width="12.7109375" customWidth="1"/>
    <col min="12" max="12" width="13.28515625" customWidth="1"/>
  </cols>
  <sheetData>
    <row r="1" spans="1:13" ht="15.75" x14ac:dyDescent="0.25">
      <c r="A1" s="462" t="s">
        <v>12</v>
      </c>
      <c r="B1" s="463"/>
      <c r="C1" s="463"/>
      <c r="D1" s="463"/>
      <c r="E1" s="463"/>
      <c r="F1" s="10"/>
      <c r="G1" s="10"/>
      <c r="H1" s="10"/>
      <c r="I1" s="464" t="s">
        <v>756</v>
      </c>
      <c r="J1" s="465"/>
    </row>
    <row r="2" spans="1:13" ht="15.75" x14ac:dyDescent="0.25">
      <c r="A2" s="6"/>
      <c r="D2" s="8"/>
      <c r="E2" s="7"/>
    </row>
    <row r="3" spans="1:13" x14ac:dyDescent="0.25">
      <c r="A3" s="9" t="s">
        <v>492</v>
      </c>
      <c r="B3" s="9"/>
      <c r="C3" s="466">
        <v>1075000</v>
      </c>
      <c r="D3" s="463"/>
      <c r="E3" s="467"/>
      <c r="F3" s="463"/>
      <c r="G3" s="468" t="s">
        <v>491</v>
      </c>
      <c r="H3" s="468"/>
      <c r="I3" s="468"/>
      <c r="J3" s="468"/>
    </row>
    <row r="4" spans="1:13" x14ac:dyDescent="0.25">
      <c r="G4" s="468"/>
      <c r="H4" s="468"/>
      <c r="I4" s="468"/>
      <c r="J4" s="468"/>
    </row>
    <row r="6" spans="1:13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3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3" x14ac:dyDescent="0.25">
      <c r="A8" s="181" t="s">
        <v>470</v>
      </c>
      <c r="B8" s="20" t="s">
        <v>75</v>
      </c>
      <c r="C8" s="20" t="s">
        <v>72</v>
      </c>
      <c r="D8" s="144" t="s">
        <v>489</v>
      </c>
      <c r="E8" s="148">
        <v>40000</v>
      </c>
      <c r="F8" s="280"/>
      <c r="G8" s="20" t="s">
        <v>77</v>
      </c>
      <c r="H8" s="20" t="s">
        <v>79</v>
      </c>
      <c r="I8" s="1"/>
      <c r="J8" s="1"/>
    </row>
    <row r="9" spans="1:13" ht="24" x14ac:dyDescent="0.25">
      <c r="A9" s="181" t="s">
        <v>461</v>
      </c>
      <c r="B9" s="20" t="s">
        <v>75</v>
      </c>
      <c r="C9" s="20" t="s">
        <v>72</v>
      </c>
      <c r="D9" s="144" t="s">
        <v>471</v>
      </c>
      <c r="E9" s="148">
        <v>25000</v>
      </c>
      <c r="F9" s="280"/>
      <c r="G9" s="20" t="s">
        <v>77</v>
      </c>
      <c r="H9" s="20" t="s">
        <v>79</v>
      </c>
      <c r="I9" s="1"/>
      <c r="J9" s="1"/>
      <c r="M9" t="s">
        <v>765</v>
      </c>
    </row>
    <row r="10" spans="1:13" x14ac:dyDescent="0.25">
      <c r="A10" s="181" t="s">
        <v>468</v>
      </c>
      <c r="B10" s="26" t="s">
        <v>75</v>
      </c>
      <c r="C10" s="26" t="s">
        <v>73</v>
      </c>
      <c r="D10" s="168" t="s">
        <v>485</v>
      </c>
      <c r="E10" s="169">
        <v>40000</v>
      </c>
      <c r="F10" s="287"/>
      <c r="G10" s="26" t="s">
        <v>76</v>
      </c>
      <c r="H10" s="26" t="s">
        <v>78</v>
      </c>
      <c r="I10" s="104"/>
      <c r="J10" s="104"/>
    </row>
    <row r="11" spans="1:13" ht="24" x14ac:dyDescent="0.25">
      <c r="A11" s="181" t="s">
        <v>721</v>
      </c>
      <c r="B11" s="281" t="s">
        <v>75</v>
      </c>
      <c r="C11" s="281" t="s">
        <v>72</v>
      </c>
      <c r="D11" s="168" t="s">
        <v>722</v>
      </c>
      <c r="E11" s="169">
        <v>2000</v>
      </c>
      <c r="F11" s="330"/>
      <c r="G11" s="281" t="s">
        <v>77</v>
      </c>
      <c r="H11" s="281" t="s">
        <v>79</v>
      </c>
      <c r="I11" s="331"/>
      <c r="J11" s="331"/>
    </row>
    <row r="12" spans="1:13" ht="48" x14ac:dyDescent="0.25">
      <c r="A12" s="181" t="s">
        <v>462</v>
      </c>
      <c r="B12" s="20" t="s">
        <v>75</v>
      </c>
      <c r="C12" s="26" t="s">
        <v>72</v>
      </c>
      <c r="D12" s="144" t="s">
        <v>472</v>
      </c>
      <c r="E12" s="148">
        <v>50000</v>
      </c>
      <c r="F12" s="280"/>
      <c r="G12" s="20" t="s">
        <v>77</v>
      </c>
      <c r="H12" s="20" t="s">
        <v>79</v>
      </c>
      <c r="I12" s="1"/>
      <c r="J12" s="1"/>
    </row>
    <row r="13" spans="1:13" ht="45" x14ac:dyDescent="0.25">
      <c r="A13" s="182" t="s">
        <v>462</v>
      </c>
      <c r="B13" s="20" t="s">
        <v>75</v>
      </c>
      <c r="C13" s="20" t="s">
        <v>72</v>
      </c>
      <c r="D13" s="170" t="s">
        <v>490</v>
      </c>
      <c r="E13" s="171">
        <v>0</v>
      </c>
      <c r="F13" s="280"/>
      <c r="G13" s="20" t="s">
        <v>77</v>
      </c>
      <c r="H13" s="20" t="s">
        <v>79</v>
      </c>
      <c r="I13" s="1"/>
      <c r="J13" s="1"/>
    </row>
    <row r="14" spans="1:13" ht="48" x14ac:dyDescent="0.25">
      <c r="A14" s="181" t="s">
        <v>464</v>
      </c>
      <c r="B14" s="20" t="s">
        <v>75</v>
      </c>
      <c r="C14" s="20" t="s">
        <v>72</v>
      </c>
      <c r="D14" s="172" t="s">
        <v>623</v>
      </c>
      <c r="E14" s="143">
        <v>30000</v>
      </c>
      <c r="F14" s="280"/>
      <c r="G14" s="20" t="s">
        <v>77</v>
      </c>
      <c r="H14" s="20" t="s">
        <v>79</v>
      </c>
      <c r="I14" s="1"/>
      <c r="J14" s="1"/>
    </row>
    <row r="15" spans="1:13" ht="36" x14ac:dyDescent="0.25">
      <c r="A15" s="181" t="s">
        <v>464</v>
      </c>
      <c r="B15" s="20" t="s">
        <v>75</v>
      </c>
      <c r="C15" s="20" t="s">
        <v>72</v>
      </c>
      <c r="D15" s="172" t="s">
        <v>474</v>
      </c>
      <c r="E15" s="143">
        <v>38800</v>
      </c>
      <c r="F15" s="280"/>
      <c r="G15" s="20" t="s">
        <v>77</v>
      </c>
      <c r="H15" s="20" t="s">
        <v>79</v>
      </c>
      <c r="I15" s="1"/>
      <c r="J15" s="1"/>
    </row>
    <row r="16" spans="1:13" ht="36" x14ac:dyDescent="0.25">
      <c r="A16" s="221" t="s">
        <v>464</v>
      </c>
      <c r="B16" s="270" t="s">
        <v>75</v>
      </c>
      <c r="C16" s="270" t="s">
        <v>72</v>
      </c>
      <c r="D16" s="316" t="s">
        <v>702</v>
      </c>
      <c r="E16" s="205">
        <v>0</v>
      </c>
      <c r="F16" s="286"/>
      <c r="G16" s="270" t="s">
        <v>77</v>
      </c>
      <c r="H16" s="270" t="s">
        <v>79</v>
      </c>
      <c r="I16" s="272"/>
      <c r="J16" s="272"/>
    </row>
    <row r="17" spans="1:12" ht="48" x14ac:dyDescent="0.25">
      <c r="A17" s="181" t="s">
        <v>464</v>
      </c>
      <c r="B17" s="20" t="s">
        <v>75</v>
      </c>
      <c r="C17" s="20" t="s">
        <v>72</v>
      </c>
      <c r="D17" s="172" t="s">
        <v>475</v>
      </c>
      <c r="E17" s="143">
        <v>0</v>
      </c>
      <c r="F17" s="280"/>
      <c r="G17" s="20" t="s">
        <v>77</v>
      </c>
      <c r="H17" s="20" t="s">
        <v>79</v>
      </c>
      <c r="I17" s="1"/>
      <c r="J17" s="1"/>
    </row>
    <row r="18" spans="1:12" ht="36" x14ac:dyDescent="0.25">
      <c r="A18" s="183" t="s">
        <v>464</v>
      </c>
      <c r="B18" s="20" t="s">
        <v>75</v>
      </c>
      <c r="C18" s="20" t="s">
        <v>72</v>
      </c>
      <c r="D18" s="173" t="s">
        <v>624</v>
      </c>
      <c r="E18" s="174">
        <v>21458</v>
      </c>
      <c r="F18" s="280"/>
      <c r="G18" s="20" t="s">
        <v>77</v>
      </c>
      <c r="H18" s="20" t="s">
        <v>79</v>
      </c>
      <c r="I18" s="1"/>
      <c r="J18" s="1"/>
    </row>
    <row r="19" spans="1:12" ht="36" x14ac:dyDescent="0.25">
      <c r="A19" s="181" t="s">
        <v>464</v>
      </c>
      <c r="B19" s="20" t="s">
        <v>75</v>
      </c>
      <c r="C19" s="20" t="s">
        <v>72</v>
      </c>
      <c r="D19" s="172" t="s">
        <v>476</v>
      </c>
      <c r="E19" s="169">
        <v>10000</v>
      </c>
      <c r="F19" s="280"/>
      <c r="G19" s="20" t="s">
        <v>77</v>
      </c>
      <c r="H19" s="20" t="s">
        <v>79</v>
      </c>
      <c r="I19" s="1"/>
      <c r="J19" s="1"/>
      <c r="L19" s="8"/>
    </row>
    <row r="20" spans="1:12" ht="48" x14ac:dyDescent="0.25">
      <c r="A20" s="181" t="s">
        <v>464</v>
      </c>
      <c r="B20" s="20" t="s">
        <v>75</v>
      </c>
      <c r="C20" s="20" t="s">
        <v>72</v>
      </c>
      <c r="D20" s="172" t="s">
        <v>477</v>
      </c>
      <c r="E20" s="169">
        <v>27500</v>
      </c>
      <c r="F20" s="280"/>
      <c r="G20" s="20" t="s">
        <v>77</v>
      </c>
      <c r="H20" s="20" t="s">
        <v>79</v>
      </c>
      <c r="I20" s="1"/>
      <c r="J20" s="1"/>
      <c r="L20" s="8"/>
    </row>
    <row r="21" spans="1:12" ht="48" x14ac:dyDescent="0.25">
      <c r="A21" s="181" t="s">
        <v>464</v>
      </c>
      <c r="B21" s="20" t="s">
        <v>75</v>
      </c>
      <c r="C21" s="20" t="s">
        <v>72</v>
      </c>
      <c r="D21" s="172" t="s">
        <v>625</v>
      </c>
      <c r="E21" s="169">
        <v>100000</v>
      </c>
      <c r="F21" s="280"/>
      <c r="G21" s="20" t="s">
        <v>77</v>
      </c>
      <c r="H21" s="20" t="s">
        <v>79</v>
      </c>
      <c r="I21" s="1"/>
      <c r="J21" s="1"/>
      <c r="L21" s="8"/>
    </row>
    <row r="22" spans="1:12" ht="48" x14ac:dyDescent="0.25">
      <c r="A22" s="181" t="s">
        <v>464</v>
      </c>
      <c r="B22" s="20" t="s">
        <v>75</v>
      </c>
      <c r="C22" s="20" t="s">
        <v>72</v>
      </c>
      <c r="D22" s="172" t="s">
        <v>626</v>
      </c>
      <c r="E22" s="169">
        <v>80000</v>
      </c>
      <c r="F22" s="280"/>
      <c r="G22" s="20" t="s">
        <v>77</v>
      </c>
      <c r="H22" s="20" t="s">
        <v>79</v>
      </c>
      <c r="I22" s="1"/>
      <c r="J22" s="1"/>
      <c r="L22" s="8"/>
    </row>
    <row r="23" spans="1:12" ht="36" x14ac:dyDescent="0.25">
      <c r="A23" s="181" t="s">
        <v>464</v>
      </c>
      <c r="B23" s="20" t="s">
        <v>75</v>
      </c>
      <c r="C23" s="20" t="s">
        <v>72</v>
      </c>
      <c r="D23" s="172" t="s">
        <v>478</v>
      </c>
      <c r="E23" s="169">
        <v>79742</v>
      </c>
      <c r="F23" s="280"/>
      <c r="G23" s="20" t="s">
        <v>77</v>
      </c>
      <c r="H23" s="20" t="s">
        <v>79</v>
      </c>
      <c r="I23" s="1"/>
      <c r="J23" s="1"/>
      <c r="L23" s="8"/>
    </row>
    <row r="24" spans="1:12" ht="48" x14ac:dyDescent="0.25">
      <c r="A24" s="181" t="s">
        <v>464</v>
      </c>
      <c r="B24" s="20" t="s">
        <v>75</v>
      </c>
      <c r="C24" s="26" t="s">
        <v>72</v>
      </c>
      <c r="D24" s="172" t="s">
        <v>481</v>
      </c>
      <c r="E24" s="169">
        <v>40000</v>
      </c>
      <c r="F24" s="280"/>
      <c r="G24" s="20" t="s">
        <v>77</v>
      </c>
      <c r="H24" s="20" t="s">
        <v>79</v>
      </c>
      <c r="I24" s="1"/>
      <c r="J24" s="1"/>
      <c r="L24" s="8"/>
    </row>
    <row r="25" spans="1:12" ht="24" x14ac:dyDescent="0.25">
      <c r="A25" s="181" t="s">
        <v>463</v>
      </c>
      <c r="B25" s="177" t="s">
        <v>75</v>
      </c>
      <c r="C25" s="177" t="s">
        <v>73</v>
      </c>
      <c r="D25" s="165" t="s">
        <v>473</v>
      </c>
      <c r="E25" s="180">
        <v>150000</v>
      </c>
      <c r="F25" s="314"/>
      <c r="G25" s="177" t="s">
        <v>76</v>
      </c>
      <c r="H25" s="177" t="s">
        <v>78</v>
      </c>
      <c r="I25" s="179" t="s">
        <v>703</v>
      </c>
      <c r="J25" s="179" t="s">
        <v>691</v>
      </c>
      <c r="L25" s="8"/>
    </row>
    <row r="26" spans="1:12" ht="48" x14ac:dyDescent="0.25">
      <c r="A26" s="221" t="s">
        <v>463</v>
      </c>
      <c r="B26" s="270" t="s">
        <v>75</v>
      </c>
      <c r="C26" s="273" t="s">
        <v>72</v>
      </c>
      <c r="D26" s="317" t="s">
        <v>704</v>
      </c>
      <c r="E26" s="318">
        <v>0</v>
      </c>
      <c r="F26" s="286"/>
      <c r="G26" s="270" t="s">
        <v>77</v>
      </c>
      <c r="H26" s="270" t="s">
        <v>79</v>
      </c>
      <c r="I26" s="272"/>
      <c r="J26" s="272"/>
      <c r="L26" s="8"/>
    </row>
    <row r="27" spans="1:12" ht="36" x14ac:dyDescent="0.25">
      <c r="A27" s="181" t="s">
        <v>463</v>
      </c>
      <c r="B27" s="26" t="s">
        <v>75</v>
      </c>
      <c r="C27" s="26"/>
      <c r="D27" s="172" t="s">
        <v>479</v>
      </c>
      <c r="E27" s="143">
        <v>7500</v>
      </c>
      <c r="F27" s="287"/>
      <c r="G27" s="26" t="s">
        <v>77</v>
      </c>
      <c r="H27" s="26" t="s">
        <v>79</v>
      </c>
      <c r="I27" s="104"/>
      <c r="J27" s="104"/>
      <c r="L27" s="8"/>
    </row>
    <row r="28" spans="1:12" ht="36" x14ac:dyDescent="0.25">
      <c r="A28" s="181" t="s">
        <v>463</v>
      </c>
      <c r="B28" s="26" t="s">
        <v>75</v>
      </c>
      <c r="C28" s="26"/>
      <c r="D28" s="168" t="s">
        <v>480</v>
      </c>
      <c r="E28" s="169">
        <v>0</v>
      </c>
      <c r="F28" s="287"/>
      <c r="G28" s="26" t="s">
        <v>77</v>
      </c>
      <c r="H28" s="26" t="s">
        <v>79</v>
      </c>
      <c r="I28" s="104"/>
      <c r="J28" s="104"/>
      <c r="L28" s="8"/>
    </row>
    <row r="29" spans="1:12" x14ac:dyDescent="0.25">
      <c r="A29" s="181" t="s">
        <v>467</v>
      </c>
      <c r="B29" s="177" t="s">
        <v>75</v>
      </c>
      <c r="C29" s="177" t="s">
        <v>72</v>
      </c>
      <c r="D29" s="178" t="s">
        <v>484</v>
      </c>
      <c r="E29" s="166">
        <v>0</v>
      </c>
      <c r="F29" s="314"/>
      <c r="G29" s="177" t="s">
        <v>493</v>
      </c>
      <c r="H29" s="177"/>
      <c r="I29" s="179"/>
      <c r="J29" s="179"/>
      <c r="L29" s="8"/>
    </row>
    <row r="30" spans="1:12" x14ac:dyDescent="0.25">
      <c r="A30" s="181" t="s">
        <v>466</v>
      </c>
      <c r="B30" s="177" t="s">
        <v>75</v>
      </c>
      <c r="C30" s="177" t="s">
        <v>72</v>
      </c>
      <c r="D30" s="178" t="s">
        <v>483</v>
      </c>
      <c r="E30" s="166">
        <v>150000</v>
      </c>
      <c r="F30" s="314"/>
      <c r="G30" s="177" t="s">
        <v>493</v>
      </c>
      <c r="H30" s="177"/>
      <c r="I30" s="179"/>
      <c r="J30" s="179"/>
      <c r="L30" s="8"/>
    </row>
    <row r="31" spans="1:12" ht="36" x14ac:dyDescent="0.25">
      <c r="A31" s="181" t="s">
        <v>465</v>
      </c>
      <c r="B31" s="26" t="s">
        <v>75</v>
      </c>
      <c r="C31" s="26" t="s">
        <v>73</v>
      </c>
      <c r="D31" s="144" t="s">
        <v>482</v>
      </c>
      <c r="E31" s="169">
        <v>25000</v>
      </c>
      <c r="F31" s="287"/>
      <c r="G31" s="26" t="s">
        <v>76</v>
      </c>
      <c r="H31" s="26" t="s">
        <v>78</v>
      </c>
      <c r="I31" s="104"/>
      <c r="J31" s="104"/>
      <c r="L31" s="8"/>
    </row>
    <row r="32" spans="1:12" ht="24" x14ac:dyDescent="0.25">
      <c r="A32" s="181" t="s">
        <v>37</v>
      </c>
      <c r="B32" s="20" t="s">
        <v>75</v>
      </c>
      <c r="C32" s="20" t="s">
        <v>72</v>
      </c>
      <c r="D32" s="168" t="s">
        <v>627</v>
      </c>
      <c r="E32" s="169">
        <v>1000</v>
      </c>
      <c r="F32" s="280"/>
      <c r="G32" s="20" t="s">
        <v>77</v>
      </c>
      <c r="H32" s="20" t="s">
        <v>79</v>
      </c>
      <c r="I32" s="1"/>
      <c r="J32" s="1"/>
      <c r="L32" s="8"/>
    </row>
    <row r="33" spans="1:12" x14ac:dyDescent="0.25">
      <c r="A33" s="181" t="s">
        <v>37</v>
      </c>
      <c r="B33" s="30" t="s">
        <v>75</v>
      </c>
      <c r="C33" s="30" t="s">
        <v>72</v>
      </c>
      <c r="D33" s="144" t="s">
        <v>487</v>
      </c>
      <c r="E33" s="149">
        <v>100000</v>
      </c>
      <c r="F33" s="290"/>
      <c r="G33" s="20" t="s">
        <v>77</v>
      </c>
      <c r="H33" s="20" t="s">
        <v>78</v>
      </c>
      <c r="I33" s="71"/>
      <c r="J33" s="71"/>
      <c r="L33" s="8"/>
    </row>
    <row r="34" spans="1:12" ht="24" x14ac:dyDescent="0.25">
      <c r="A34" s="184" t="s">
        <v>469</v>
      </c>
      <c r="B34" s="75" t="s">
        <v>75</v>
      </c>
      <c r="C34" s="75" t="s">
        <v>72</v>
      </c>
      <c r="D34" s="175" t="s">
        <v>486</v>
      </c>
      <c r="E34" s="176">
        <v>2000</v>
      </c>
      <c r="F34" s="315"/>
      <c r="G34" s="20" t="s">
        <v>77</v>
      </c>
      <c r="H34" s="20" t="s">
        <v>79</v>
      </c>
      <c r="I34" s="76"/>
      <c r="J34" s="76"/>
    </row>
    <row r="35" spans="1:12" ht="24" x14ac:dyDescent="0.25">
      <c r="A35" s="185" t="s">
        <v>469</v>
      </c>
      <c r="B35" s="75" t="s">
        <v>75</v>
      </c>
      <c r="C35" s="75" t="s">
        <v>72</v>
      </c>
      <c r="D35" s="175" t="s">
        <v>488</v>
      </c>
      <c r="E35" s="176">
        <v>20000</v>
      </c>
      <c r="F35" s="315"/>
      <c r="G35" s="75" t="s">
        <v>77</v>
      </c>
      <c r="H35" s="75" t="s">
        <v>79</v>
      </c>
      <c r="I35" s="76"/>
      <c r="J35" s="76"/>
    </row>
    <row r="36" spans="1:12" ht="24" x14ac:dyDescent="0.25">
      <c r="A36" s="55" t="s">
        <v>37</v>
      </c>
      <c r="B36" s="75" t="s">
        <v>75</v>
      </c>
      <c r="C36" s="75" t="s">
        <v>72</v>
      </c>
      <c r="D36" s="62" t="s">
        <v>701</v>
      </c>
      <c r="E36" s="148">
        <v>35000</v>
      </c>
      <c r="F36" s="315"/>
      <c r="G36" s="75" t="s">
        <v>77</v>
      </c>
      <c r="H36" s="75" t="s">
        <v>79</v>
      </c>
      <c r="I36" s="76"/>
      <c r="J36" s="76"/>
      <c r="L36" s="8"/>
    </row>
    <row r="37" spans="1:12" x14ac:dyDescent="0.25">
      <c r="A37" s="77"/>
      <c r="B37" s="75"/>
      <c r="C37" s="76"/>
      <c r="D37" s="78"/>
      <c r="E37" s="79"/>
      <c r="F37" s="315"/>
      <c r="G37" s="76"/>
      <c r="H37" s="76"/>
      <c r="I37" s="76"/>
      <c r="J37" s="76"/>
    </row>
    <row r="38" spans="1:12" x14ac:dyDescent="0.25">
      <c r="A38" s="72"/>
      <c r="B38" s="72"/>
      <c r="C38" s="72"/>
      <c r="D38" s="73" t="s">
        <v>80</v>
      </c>
      <c r="E38" s="74">
        <f>SUM(E8:E36)</f>
        <v>1075000</v>
      </c>
      <c r="F38" s="72"/>
      <c r="G38" s="72"/>
      <c r="H38" s="72"/>
      <c r="I38" s="470">
        <f>C3-E38</f>
        <v>0</v>
      </c>
      <c r="J38" s="471"/>
    </row>
  </sheetData>
  <mergeCells count="6">
    <mergeCell ref="I38:J38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L22"/>
  <sheetViews>
    <sheetView workbookViewId="0">
      <selection activeCell="E14" sqref="E14"/>
    </sheetView>
  </sheetViews>
  <sheetFormatPr defaultRowHeight="15" x14ac:dyDescent="0.25"/>
  <cols>
    <col min="1" max="1" width="11.85546875" customWidth="1"/>
    <col min="2" max="2" width="7" bestFit="1" customWidth="1"/>
    <col min="3" max="3" width="7.7109375" customWidth="1"/>
    <col min="4" max="4" width="38.42578125" customWidth="1"/>
    <col min="5" max="5" width="14.28515625" customWidth="1"/>
    <col min="6" max="6" width="11.140625" customWidth="1"/>
    <col min="12" max="12" width="15.1406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50"/>
      <c r="G1" s="50"/>
      <c r="H1" s="5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513</v>
      </c>
      <c r="B3" s="9"/>
      <c r="C3" s="466">
        <v>4172000</v>
      </c>
      <c r="D3" s="463"/>
      <c r="E3" s="467"/>
      <c r="F3" s="463"/>
      <c r="G3" s="468" t="s">
        <v>512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ht="24" x14ac:dyDescent="0.25">
      <c r="A8" s="27" t="s">
        <v>495</v>
      </c>
      <c r="B8" s="20" t="s">
        <v>75</v>
      </c>
      <c r="C8" s="20" t="s">
        <v>72</v>
      </c>
      <c r="D8" s="13" t="s">
        <v>502</v>
      </c>
      <c r="E8" s="156">
        <v>130000</v>
      </c>
      <c r="F8" s="280"/>
      <c r="G8" s="20" t="s">
        <v>77</v>
      </c>
      <c r="H8" s="20" t="s">
        <v>79</v>
      </c>
      <c r="I8" s="1"/>
      <c r="J8" s="1"/>
      <c r="L8" s="8"/>
    </row>
    <row r="9" spans="1:12" x14ac:dyDescent="0.25">
      <c r="A9" s="27" t="s">
        <v>496</v>
      </c>
      <c r="B9" s="20" t="s">
        <v>75</v>
      </c>
      <c r="C9" s="20" t="s">
        <v>72</v>
      </c>
      <c r="D9" s="29" t="s">
        <v>503</v>
      </c>
      <c r="E9" s="157">
        <v>2100000</v>
      </c>
      <c r="F9" s="280"/>
      <c r="G9" s="20" t="s">
        <v>76</v>
      </c>
      <c r="H9" s="20" t="s">
        <v>514</v>
      </c>
      <c r="I9" s="1"/>
      <c r="J9" s="1"/>
      <c r="L9" s="8"/>
    </row>
    <row r="10" spans="1:12" x14ac:dyDescent="0.25">
      <c r="A10" s="154" t="s">
        <v>498</v>
      </c>
      <c r="B10" s="20" t="s">
        <v>75</v>
      </c>
      <c r="C10" s="26" t="s">
        <v>91</v>
      </c>
      <c r="D10" s="158" t="s">
        <v>505</v>
      </c>
      <c r="E10" s="159">
        <v>334000</v>
      </c>
      <c r="F10" s="280"/>
      <c r="G10" s="20" t="s">
        <v>622</v>
      </c>
      <c r="H10" s="20"/>
      <c r="I10" s="1"/>
      <c r="J10" s="1"/>
    </row>
    <row r="11" spans="1:12" ht="24" x14ac:dyDescent="0.25">
      <c r="A11" s="319" t="s">
        <v>591</v>
      </c>
      <c r="B11" s="270" t="s">
        <v>75</v>
      </c>
      <c r="C11" s="273" t="s">
        <v>72</v>
      </c>
      <c r="D11" s="204" t="s">
        <v>607</v>
      </c>
      <c r="E11" s="234">
        <v>0</v>
      </c>
      <c r="F11" s="286"/>
      <c r="G11" s="270" t="s">
        <v>77</v>
      </c>
      <c r="H11" s="270" t="s">
        <v>79</v>
      </c>
      <c r="I11" s="272"/>
      <c r="J11" s="272"/>
    </row>
    <row r="12" spans="1:12" x14ac:dyDescent="0.25">
      <c r="A12" s="155" t="s">
        <v>499</v>
      </c>
      <c r="B12" s="20" t="s">
        <v>75</v>
      </c>
      <c r="C12" s="20" t="s">
        <v>72</v>
      </c>
      <c r="D12" s="161" t="s">
        <v>506</v>
      </c>
      <c r="E12" s="162">
        <v>0</v>
      </c>
      <c r="F12" s="280"/>
      <c r="G12" s="20"/>
      <c r="H12" s="20"/>
      <c r="I12" s="1"/>
      <c r="J12" s="1"/>
    </row>
    <row r="13" spans="1:12" ht="36" x14ac:dyDescent="0.25">
      <c r="A13" s="27" t="s">
        <v>500</v>
      </c>
      <c r="B13" s="20" t="s">
        <v>75</v>
      </c>
      <c r="C13" s="20" t="s">
        <v>72</v>
      </c>
      <c r="D13" s="13" t="s">
        <v>507</v>
      </c>
      <c r="E13" s="156">
        <v>0</v>
      </c>
      <c r="F13" s="280"/>
      <c r="G13" s="20" t="s">
        <v>77</v>
      </c>
      <c r="H13" s="20" t="s">
        <v>79</v>
      </c>
      <c r="I13" s="1"/>
      <c r="J13" s="1"/>
    </row>
    <row r="14" spans="1:12" ht="36" x14ac:dyDescent="0.25">
      <c r="A14" s="122" t="s">
        <v>497</v>
      </c>
      <c r="B14" s="20" t="s">
        <v>75</v>
      </c>
      <c r="C14" s="20" t="s">
        <v>72</v>
      </c>
      <c r="D14" s="142" t="s">
        <v>504</v>
      </c>
      <c r="E14" s="148">
        <v>23000</v>
      </c>
      <c r="F14" s="280"/>
      <c r="G14" s="20" t="s">
        <v>77</v>
      </c>
      <c r="H14" s="20" t="s">
        <v>79</v>
      </c>
      <c r="I14" s="1"/>
      <c r="J14" s="1"/>
      <c r="L14" s="8"/>
    </row>
    <row r="15" spans="1:12" ht="24" x14ac:dyDescent="0.25">
      <c r="A15" s="38" t="s">
        <v>494</v>
      </c>
      <c r="B15" s="20"/>
      <c r="C15" s="20"/>
      <c r="D15" s="81" t="s">
        <v>501</v>
      </c>
      <c r="E15" s="137">
        <v>7000</v>
      </c>
      <c r="F15" s="280"/>
      <c r="G15" s="20"/>
      <c r="H15" s="20"/>
      <c r="I15" s="1"/>
      <c r="J15" s="1"/>
      <c r="L15" s="8"/>
    </row>
    <row r="16" spans="1:12" x14ac:dyDescent="0.25">
      <c r="A16" s="39"/>
      <c r="B16" s="20"/>
      <c r="C16" s="20"/>
      <c r="D16" s="163" t="s">
        <v>508</v>
      </c>
      <c r="E16" s="164">
        <v>1422000</v>
      </c>
      <c r="F16" s="280"/>
      <c r="G16" s="20"/>
      <c r="H16" s="20"/>
      <c r="I16" s="1"/>
      <c r="J16" s="1"/>
    </row>
    <row r="17" spans="1:10" x14ac:dyDescent="0.25">
      <c r="A17" s="64"/>
      <c r="B17" s="20"/>
      <c r="C17" s="20"/>
      <c r="D17" s="165" t="s">
        <v>509</v>
      </c>
      <c r="E17" s="166">
        <v>66000</v>
      </c>
      <c r="F17" s="280"/>
      <c r="G17" s="20"/>
      <c r="H17" s="20"/>
      <c r="I17" s="1"/>
      <c r="J17" s="1"/>
    </row>
    <row r="18" spans="1:10" ht="24" x14ac:dyDescent="0.25">
      <c r="A18" s="55"/>
      <c r="B18" s="20"/>
      <c r="C18" s="20"/>
      <c r="D18" s="165" t="s">
        <v>510</v>
      </c>
      <c r="E18" s="166">
        <v>90000</v>
      </c>
      <c r="F18" s="280"/>
      <c r="G18" s="20"/>
      <c r="H18" s="20"/>
      <c r="I18" s="1"/>
      <c r="J18" s="1"/>
    </row>
    <row r="19" spans="1:10" x14ac:dyDescent="0.25">
      <c r="A19" s="55"/>
      <c r="B19" s="20"/>
      <c r="C19" s="20"/>
      <c r="D19" s="165" t="s">
        <v>511</v>
      </c>
      <c r="E19" s="167"/>
      <c r="F19" s="280"/>
      <c r="G19" s="20"/>
      <c r="H19" s="20"/>
      <c r="I19" s="1"/>
      <c r="J19" s="1"/>
    </row>
    <row r="20" spans="1:10" x14ac:dyDescent="0.25">
      <c r="A20" s="31"/>
      <c r="B20" s="20"/>
      <c r="C20" s="20"/>
      <c r="D20" s="32"/>
      <c r="E20" s="35"/>
      <c r="F20" s="280"/>
      <c r="G20" s="20"/>
      <c r="H20" s="20"/>
      <c r="I20" s="1"/>
      <c r="J20" s="1"/>
    </row>
    <row r="22" spans="1:10" x14ac:dyDescent="0.25">
      <c r="A22" s="22"/>
      <c r="B22" s="22"/>
      <c r="C22" s="22"/>
      <c r="D22" s="23" t="s">
        <v>80</v>
      </c>
      <c r="E22" s="24">
        <f>SUM(E8:E20)</f>
        <v>4172000</v>
      </c>
      <c r="F22" s="22"/>
      <c r="G22" s="22"/>
      <c r="H22" s="22"/>
      <c r="I22" s="460">
        <f>C3-E22</f>
        <v>0</v>
      </c>
      <c r="J22" s="461"/>
    </row>
  </sheetData>
  <mergeCells count="6">
    <mergeCell ref="I22:J22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2:J15"/>
  <sheetViews>
    <sheetView workbookViewId="0">
      <selection activeCell="C4" sqref="C4:D4"/>
    </sheetView>
  </sheetViews>
  <sheetFormatPr defaultRowHeight="15" x14ac:dyDescent="0.25"/>
  <cols>
    <col min="1" max="1" width="11.5703125" customWidth="1"/>
    <col min="2" max="2" width="8" customWidth="1"/>
    <col min="3" max="3" width="7.85546875" customWidth="1"/>
    <col min="4" max="4" width="39.28515625" customWidth="1"/>
    <col min="5" max="5" width="14.28515625" customWidth="1"/>
    <col min="6" max="6" width="12.42578125" customWidth="1"/>
  </cols>
  <sheetData>
    <row r="2" spans="1:10" ht="15.75" x14ac:dyDescent="0.25">
      <c r="A2" s="462" t="s">
        <v>12</v>
      </c>
      <c r="B2" s="463"/>
      <c r="C2" s="463"/>
      <c r="D2" s="463"/>
      <c r="E2" s="463"/>
      <c r="F2" s="50"/>
      <c r="G2" s="50"/>
      <c r="H2" s="50"/>
      <c r="I2" s="464" t="s">
        <v>756</v>
      </c>
      <c r="J2" s="465"/>
    </row>
    <row r="3" spans="1:10" ht="15.75" x14ac:dyDescent="0.25">
      <c r="A3" s="6"/>
      <c r="D3" s="8"/>
      <c r="E3" s="7"/>
    </row>
    <row r="4" spans="1:10" x14ac:dyDescent="0.25">
      <c r="A4" s="9" t="s">
        <v>519</v>
      </c>
      <c r="B4" s="9"/>
      <c r="C4" s="466">
        <v>0</v>
      </c>
      <c r="D4" s="463"/>
      <c r="E4" s="467"/>
      <c r="F4" s="463"/>
      <c r="G4" s="468" t="s">
        <v>520</v>
      </c>
      <c r="H4" s="468"/>
      <c r="I4" s="468"/>
      <c r="J4" s="468"/>
    </row>
    <row r="5" spans="1:10" x14ac:dyDescent="0.25">
      <c r="G5" s="468"/>
      <c r="H5" s="468"/>
      <c r="I5" s="468"/>
      <c r="J5" s="468"/>
    </row>
    <row r="7" spans="1:10" ht="51" x14ac:dyDescent="0.25">
      <c r="A7" s="2" t="s">
        <v>0</v>
      </c>
      <c r="B7" s="3" t="s">
        <v>1</v>
      </c>
      <c r="C7" s="3" t="s">
        <v>2</v>
      </c>
      <c r="D7" s="2" t="s">
        <v>3</v>
      </c>
      <c r="E7" s="3" t="s">
        <v>4</v>
      </c>
      <c r="F7" s="4" t="s">
        <v>5</v>
      </c>
      <c r="G7" s="3" t="s">
        <v>6</v>
      </c>
      <c r="H7" s="3" t="s">
        <v>7</v>
      </c>
      <c r="I7" s="3" t="s">
        <v>8</v>
      </c>
      <c r="J7" s="3" t="s">
        <v>9</v>
      </c>
    </row>
    <row r="8" spans="1:10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x14ac:dyDescent="0.25">
      <c r="A9" s="28" t="s">
        <v>515</v>
      </c>
      <c r="B9" s="20" t="s">
        <v>75</v>
      </c>
      <c r="C9" s="20" t="s">
        <v>72</v>
      </c>
      <c r="D9" s="13" t="s">
        <v>517</v>
      </c>
      <c r="E9" s="86">
        <v>0</v>
      </c>
      <c r="F9" s="1"/>
      <c r="G9" s="20" t="s">
        <v>77</v>
      </c>
      <c r="H9" s="20" t="s">
        <v>79</v>
      </c>
      <c r="I9" s="1"/>
      <c r="J9" s="1"/>
    </row>
    <row r="10" spans="1:10" x14ac:dyDescent="0.25">
      <c r="A10" s="85" t="s">
        <v>516</v>
      </c>
      <c r="B10" s="20"/>
      <c r="C10" s="20"/>
      <c r="D10" s="87" t="s">
        <v>518</v>
      </c>
      <c r="E10" s="88"/>
      <c r="F10" s="1"/>
      <c r="G10" s="20" t="s">
        <v>77</v>
      </c>
      <c r="H10" s="20" t="s">
        <v>79</v>
      </c>
      <c r="I10" s="1"/>
      <c r="J10" s="1"/>
    </row>
    <row r="11" spans="1:10" x14ac:dyDescent="0.25">
      <c r="A11" s="27"/>
      <c r="B11" s="20"/>
      <c r="C11" s="26"/>
      <c r="D11" s="29"/>
      <c r="E11" s="17"/>
      <c r="F11" s="1"/>
      <c r="G11" s="20"/>
      <c r="H11" s="20"/>
      <c r="I11" s="1"/>
      <c r="J11" s="1"/>
    </row>
    <row r="12" spans="1:10" x14ac:dyDescent="0.25">
      <c r="A12" s="55"/>
      <c r="B12" s="20"/>
      <c r="C12" s="20"/>
      <c r="D12" s="68"/>
      <c r="E12" s="69"/>
      <c r="F12" s="1"/>
      <c r="G12" s="20"/>
      <c r="H12" s="20"/>
      <c r="I12" s="1"/>
      <c r="J12" s="1"/>
    </row>
    <row r="13" spans="1:10" x14ac:dyDescent="0.25">
      <c r="A13" s="31"/>
      <c r="B13" s="20"/>
      <c r="C13" s="20"/>
      <c r="D13" s="32"/>
      <c r="E13" s="35"/>
      <c r="F13" s="1"/>
      <c r="G13" s="20"/>
      <c r="H13" s="20"/>
      <c r="I13" s="1"/>
      <c r="J13" s="1"/>
    </row>
    <row r="15" spans="1:10" x14ac:dyDescent="0.25">
      <c r="A15" s="22"/>
      <c r="B15" s="22"/>
      <c r="C15" s="22"/>
      <c r="D15" s="23" t="s">
        <v>80</v>
      </c>
      <c r="E15" s="24">
        <f>SUM(E9:E13)</f>
        <v>0</v>
      </c>
      <c r="F15" s="22"/>
      <c r="G15" s="22"/>
      <c r="H15" s="22"/>
      <c r="I15" s="460">
        <f>C4-E15</f>
        <v>0</v>
      </c>
      <c r="J15" s="461"/>
    </row>
  </sheetData>
  <mergeCells count="6">
    <mergeCell ref="I15:J15"/>
    <mergeCell ref="A2:E2"/>
    <mergeCell ref="I2:J2"/>
    <mergeCell ref="C4:D4"/>
    <mergeCell ref="E4:F4"/>
    <mergeCell ref="G4:J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L22"/>
  <sheetViews>
    <sheetView workbookViewId="0">
      <selection activeCell="E9" sqref="E9"/>
    </sheetView>
  </sheetViews>
  <sheetFormatPr defaultRowHeight="15" x14ac:dyDescent="0.25"/>
  <cols>
    <col min="1" max="1" width="11.85546875" customWidth="1"/>
    <col min="2" max="2" width="7.85546875" customWidth="1"/>
    <col min="3" max="3" width="7.7109375" customWidth="1"/>
    <col min="4" max="4" width="38.85546875" customWidth="1"/>
    <col min="5" max="5" width="14.28515625" customWidth="1"/>
    <col min="6" max="6" width="12.5703125" customWidth="1"/>
    <col min="12" max="12" width="16.285156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50"/>
      <c r="G1" s="50"/>
      <c r="H1" s="5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531</v>
      </c>
      <c r="B3" s="9"/>
      <c r="C3" s="466">
        <v>50000</v>
      </c>
      <c r="D3" s="463"/>
      <c r="E3" s="467"/>
      <c r="F3" s="463"/>
      <c r="G3" s="468" t="s">
        <v>530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ht="24" x14ac:dyDescent="0.25">
      <c r="A8" s="92" t="s">
        <v>521</v>
      </c>
      <c r="B8" s="20" t="s">
        <v>75</v>
      </c>
      <c r="C8" s="20" t="s">
        <v>72</v>
      </c>
      <c r="D8" s="13" t="s">
        <v>524</v>
      </c>
      <c r="E8" s="123">
        <v>40000</v>
      </c>
      <c r="F8" s="280"/>
      <c r="G8" s="20" t="s">
        <v>77</v>
      </c>
      <c r="H8" s="20" t="s">
        <v>79</v>
      </c>
      <c r="I8" s="1"/>
      <c r="J8" s="1"/>
      <c r="L8" s="8"/>
    </row>
    <row r="9" spans="1:12" x14ac:dyDescent="0.25">
      <c r="A9" s="93" t="s">
        <v>522</v>
      </c>
      <c r="B9" s="270" t="s">
        <v>75</v>
      </c>
      <c r="C9" s="270" t="s">
        <v>72</v>
      </c>
      <c r="D9" s="66" t="s">
        <v>525</v>
      </c>
      <c r="E9" s="150">
        <v>0</v>
      </c>
      <c r="F9" s="286"/>
      <c r="G9" s="270" t="s">
        <v>77</v>
      </c>
      <c r="H9" s="270" t="s">
        <v>79</v>
      </c>
      <c r="I9" s="272"/>
      <c r="J9" s="1"/>
      <c r="L9" s="8"/>
    </row>
    <row r="10" spans="1:12" ht="24" x14ac:dyDescent="0.25">
      <c r="A10" s="51" t="s">
        <v>523</v>
      </c>
      <c r="B10" s="20" t="s">
        <v>75</v>
      </c>
      <c r="C10" s="26" t="s">
        <v>72</v>
      </c>
      <c r="D10" s="151" t="s">
        <v>526</v>
      </c>
      <c r="E10" s="152">
        <v>4000</v>
      </c>
      <c r="F10" s="280"/>
      <c r="G10" s="20" t="s">
        <v>77</v>
      </c>
      <c r="H10" s="20" t="s">
        <v>79</v>
      </c>
      <c r="I10" s="1"/>
      <c r="J10" s="1"/>
      <c r="L10" s="8"/>
    </row>
    <row r="11" spans="1:12" ht="24" x14ac:dyDescent="0.25">
      <c r="A11" s="353" t="s">
        <v>523</v>
      </c>
      <c r="B11" s="342" t="s">
        <v>75</v>
      </c>
      <c r="C11" s="354" t="s">
        <v>72</v>
      </c>
      <c r="D11" s="14" t="s">
        <v>527</v>
      </c>
      <c r="E11" s="355">
        <v>350</v>
      </c>
      <c r="F11" s="343"/>
      <c r="G11" s="342" t="s">
        <v>77</v>
      </c>
      <c r="H11" s="342" t="s">
        <v>79</v>
      </c>
      <c r="I11" s="344"/>
      <c r="J11" s="344"/>
      <c r="L11" s="8"/>
    </row>
    <row r="12" spans="1:12" ht="24" x14ac:dyDescent="0.25">
      <c r="A12" s="93" t="s">
        <v>523</v>
      </c>
      <c r="B12" s="270" t="s">
        <v>75</v>
      </c>
      <c r="C12" s="270" t="s">
        <v>72</v>
      </c>
      <c r="D12" s="66" t="s">
        <v>528</v>
      </c>
      <c r="E12" s="96">
        <v>0</v>
      </c>
      <c r="F12" s="286"/>
      <c r="G12" s="270" t="s">
        <v>77</v>
      </c>
      <c r="H12" s="270" t="s">
        <v>79</v>
      </c>
      <c r="I12" s="272"/>
      <c r="J12" s="272"/>
    </row>
    <row r="13" spans="1:12" x14ac:dyDescent="0.25">
      <c r="A13" s="153" t="s">
        <v>523</v>
      </c>
      <c r="B13" s="20" t="s">
        <v>75</v>
      </c>
      <c r="C13" s="20" t="s">
        <v>72</v>
      </c>
      <c r="D13" s="97" t="s">
        <v>529</v>
      </c>
      <c r="E13" s="98">
        <v>5650</v>
      </c>
      <c r="F13" s="280"/>
      <c r="G13" s="20" t="s">
        <v>77</v>
      </c>
      <c r="H13" s="20" t="s">
        <v>79</v>
      </c>
      <c r="I13" s="1"/>
      <c r="J13" s="1"/>
      <c r="L13" s="8"/>
    </row>
    <row r="14" spans="1:12" x14ac:dyDescent="0.25">
      <c r="A14" s="47"/>
      <c r="B14" s="20"/>
      <c r="C14" s="20"/>
      <c r="D14" s="82"/>
      <c r="E14" s="90"/>
      <c r="F14" s="1"/>
      <c r="G14" s="20"/>
      <c r="H14" s="20"/>
      <c r="I14" s="1"/>
      <c r="J14" s="1"/>
    </row>
    <row r="15" spans="1:12" x14ac:dyDescent="0.25">
      <c r="A15" s="39"/>
      <c r="B15" s="20"/>
      <c r="C15" s="20"/>
      <c r="D15" s="83"/>
      <c r="E15" s="91"/>
      <c r="F15" s="1"/>
      <c r="G15" s="20"/>
      <c r="H15" s="20"/>
      <c r="I15" s="1"/>
      <c r="J15" s="1"/>
    </row>
    <row r="16" spans="1:12" x14ac:dyDescent="0.25">
      <c r="A16" s="39"/>
      <c r="B16" s="20"/>
      <c r="C16" s="20"/>
      <c r="D16" s="84"/>
      <c r="E16" s="61"/>
      <c r="F16" s="1"/>
      <c r="G16" s="20"/>
      <c r="H16" s="20"/>
      <c r="I16" s="1"/>
      <c r="J16" s="1"/>
    </row>
    <row r="17" spans="1:10" x14ac:dyDescent="0.25">
      <c r="A17" s="64"/>
      <c r="B17" s="20"/>
      <c r="C17" s="20"/>
      <c r="D17" s="84"/>
      <c r="E17" s="61"/>
      <c r="F17" s="1"/>
      <c r="G17" s="20"/>
      <c r="H17" s="20"/>
      <c r="I17" s="1"/>
      <c r="J17" s="1"/>
    </row>
    <row r="18" spans="1:10" x14ac:dyDescent="0.25">
      <c r="A18" s="55"/>
      <c r="B18" s="20"/>
      <c r="C18" s="20"/>
      <c r="D18" s="84"/>
      <c r="E18" s="89"/>
      <c r="F18" s="1"/>
      <c r="G18" s="20"/>
      <c r="H18" s="20"/>
      <c r="I18" s="1"/>
      <c r="J18" s="1"/>
    </row>
    <row r="19" spans="1:10" x14ac:dyDescent="0.25">
      <c r="A19" s="55"/>
      <c r="B19" s="20"/>
      <c r="C19" s="20"/>
      <c r="D19" s="68"/>
      <c r="E19" s="69"/>
      <c r="F19" s="1"/>
      <c r="G19" s="20"/>
      <c r="H19" s="20"/>
      <c r="I19" s="1"/>
      <c r="J19" s="1"/>
    </row>
    <row r="20" spans="1:10" x14ac:dyDescent="0.25">
      <c r="A20" s="31"/>
      <c r="B20" s="20"/>
      <c r="C20" s="20"/>
      <c r="D20" s="32"/>
      <c r="E20" s="35"/>
      <c r="F20" s="1"/>
      <c r="G20" s="20"/>
      <c r="H20" s="20"/>
      <c r="I20" s="1"/>
      <c r="J20" s="1"/>
    </row>
    <row r="22" spans="1:10" x14ac:dyDescent="0.25">
      <c r="A22" s="22"/>
      <c r="B22" s="22"/>
      <c r="C22" s="22"/>
      <c r="D22" s="23" t="s">
        <v>80</v>
      </c>
      <c r="E22" s="24">
        <f>SUM(E8:E20)</f>
        <v>50000</v>
      </c>
      <c r="F22" s="22"/>
      <c r="G22" s="22"/>
      <c r="H22" s="22"/>
      <c r="I22" s="460">
        <f>C3-E22</f>
        <v>0</v>
      </c>
      <c r="J22" s="461"/>
    </row>
  </sheetData>
  <mergeCells count="6">
    <mergeCell ref="I22:J22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L25"/>
  <sheetViews>
    <sheetView topLeftCell="A4" workbookViewId="0">
      <selection activeCell="D11" sqref="D11"/>
    </sheetView>
  </sheetViews>
  <sheetFormatPr defaultRowHeight="15" x14ac:dyDescent="0.25"/>
  <cols>
    <col min="1" max="1" width="11.140625" customWidth="1"/>
    <col min="2" max="2" width="7.7109375" customWidth="1"/>
    <col min="3" max="3" width="7" customWidth="1"/>
    <col min="4" max="4" width="42.7109375" customWidth="1"/>
    <col min="5" max="5" width="13" customWidth="1"/>
    <col min="6" max="6" width="12.28515625" customWidth="1"/>
    <col min="7" max="8" width="9.425781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50"/>
      <c r="G1" s="50"/>
      <c r="H1" s="5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546</v>
      </c>
      <c r="B3" s="9"/>
      <c r="C3" s="466">
        <v>960000</v>
      </c>
      <c r="D3" s="463"/>
      <c r="E3" s="467"/>
      <c r="F3" s="463"/>
      <c r="G3" s="468" t="s">
        <v>547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38.25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ht="36" x14ac:dyDescent="0.25">
      <c r="A8" s="28" t="s">
        <v>532</v>
      </c>
      <c r="B8" s="332" t="s">
        <v>75</v>
      </c>
      <c r="C8" s="332" t="s">
        <v>72</v>
      </c>
      <c r="D8" s="15" t="s">
        <v>537</v>
      </c>
      <c r="E8" s="137">
        <v>0</v>
      </c>
      <c r="F8" s="280"/>
      <c r="G8" s="20" t="s">
        <v>77</v>
      </c>
      <c r="H8" s="20" t="s">
        <v>79</v>
      </c>
      <c r="I8" s="1"/>
      <c r="J8" s="1"/>
      <c r="L8" s="8"/>
    </row>
    <row r="9" spans="1:12" ht="24" x14ac:dyDescent="0.25">
      <c r="A9" s="121" t="s">
        <v>536</v>
      </c>
      <c r="B9" s="332" t="s">
        <v>75</v>
      </c>
      <c r="C9" s="334" t="s">
        <v>73</v>
      </c>
      <c r="D9" s="139" t="s">
        <v>545</v>
      </c>
      <c r="E9" s="140">
        <v>73000</v>
      </c>
      <c r="F9" s="280"/>
      <c r="G9" s="20" t="s">
        <v>77</v>
      </c>
      <c r="H9" s="20" t="s">
        <v>79</v>
      </c>
      <c r="I9" s="1"/>
      <c r="J9" s="1"/>
      <c r="L9" s="8"/>
    </row>
    <row r="10" spans="1:12" ht="24" x14ac:dyDescent="0.25">
      <c r="A10" s="121" t="s">
        <v>536</v>
      </c>
      <c r="B10" s="332" t="s">
        <v>75</v>
      </c>
      <c r="C10" s="334" t="s">
        <v>72</v>
      </c>
      <c r="D10" s="139" t="s">
        <v>780</v>
      </c>
      <c r="E10" s="140">
        <v>4000</v>
      </c>
      <c r="F10" s="280"/>
      <c r="G10" s="20" t="s">
        <v>77</v>
      </c>
      <c r="H10" s="20" t="s">
        <v>79</v>
      </c>
      <c r="I10" s="1"/>
      <c r="J10" s="1"/>
      <c r="L10" s="8"/>
    </row>
    <row r="11" spans="1:12" ht="24" x14ac:dyDescent="0.25">
      <c r="A11" s="63" t="s">
        <v>534</v>
      </c>
      <c r="B11" s="335" t="s">
        <v>75</v>
      </c>
      <c r="C11" s="335" t="s">
        <v>72</v>
      </c>
      <c r="D11" s="271" t="s">
        <v>541</v>
      </c>
      <c r="E11" s="188">
        <v>0</v>
      </c>
      <c r="F11" s="286"/>
      <c r="G11" s="270" t="s">
        <v>77</v>
      </c>
      <c r="H11" s="270" t="s">
        <v>79</v>
      </c>
      <c r="I11" s="272"/>
      <c r="J11" s="272"/>
      <c r="L11" s="8"/>
    </row>
    <row r="12" spans="1:12" ht="36" x14ac:dyDescent="0.25">
      <c r="A12" s="51" t="s">
        <v>536</v>
      </c>
      <c r="B12" s="458" t="s">
        <v>75</v>
      </c>
      <c r="C12" s="458" t="s">
        <v>72</v>
      </c>
      <c r="D12" s="459" t="s">
        <v>779</v>
      </c>
      <c r="E12" s="156">
        <v>18000</v>
      </c>
      <c r="F12" s="343"/>
      <c r="G12" s="342" t="s">
        <v>77</v>
      </c>
      <c r="H12" s="342" t="s">
        <v>79</v>
      </c>
      <c r="I12" s="344"/>
      <c r="J12" s="344"/>
      <c r="L12" s="8"/>
    </row>
    <row r="13" spans="1:12" x14ac:dyDescent="0.25">
      <c r="A13" s="28" t="s">
        <v>532</v>
      </c>
      <c r="B13" s="332" t="s">
        <v>75</v>
      </c>
      <c r="C13" s="332" t="s">
        <v>72</v>
      </c>
      <c r="D13" s="67" t="s">
        <v>538</v>
      </c>
      <c r="E13" s="141">
        <v>0</v>
      </c>
      <c r="F13" s="280"/>
      <c r="G13" s="20" t="s">
        <v>77</v>
      </c>
      <c r="H13" s="20" t="s">
        <v>79</v>
      </c>
      <c r="I13" s="1"/>
      <c r="J13" s="1"/>
      <c r="L13" s="8"/>
    </row>
    <row r="14" spans="1:12" ht="36" x14ac:dyDescent="0.25">
      <c r="A14" s="135" t="s">
        <v>705</v>
      </c>
      <c r="B14" s="332" t="s">
        <v>75</v>
      </c>
      <c r="C14" s="332" t="s">
        <v>72</v>
      </c>
      <c r="D14" s="142" t="s">
        <v>540</v>
      </c>
      <c r="E14" s="141">
        <v>0</v>
      </c>
      <c r="F14" s="280"/>
      <c r="G14" s="20" t="s">
        <v>77</v>
      </c>
      <c r="H14" s="20" t="s">
        <v>79</v>
      </c>
      <c r="I14" s="1"/>
      <c r="J14" s="1"/>
      <c r="L14" s="8"/>
    </row>
    <row r="15" spans="1:12" x14ac:dyDescent="0.25">
      <c r="A15" s="122" t="s">
        <v>533</v>
      </c>
      <c r="B15" s="332" t="s">
        <v>75</v>
      </c>
      <c r="C15" s="332" t="s">
        <v>91</v>
      </c>
      <c r="D15" s="142" t="s">
        <v>539</v>
      </c>
      <c r="E15" s="149">
        <v>200000</v>
      </c>
      <c r="F15" s="280"/>
      <c r="G15" s="20" t="s">
        <v>76</v>
      </c>
      <c r="H15" s="20" t="s">
        <v>514</v>
      </c>
      <c r="I15" s="1"/>
      <c r="J15" s="1"/>
      <c r="L15" s="8"/>
    </row>
    <row r="16" spans="1:12" x14ac:dyDescent="0.25">
      <c r="A16" s="136" t="s">
        <v>535</v>
      </c>
      <c r="B16" s="333" t="s">
        <v>75</v>
      </c>
      <c r="C16" s="333" t="s">
        <v>72</v>
      </c>
      <c r="D16" s="144" t="s">
        <v>544</v>
      </c>
      <c r="E16" s="145">
        <v>65000</v>
      </c>
      <c r="F16" s="280"/>
      <c r="G16" s="20" t="s">
        <v>77</v>
      </c>
      <c r="H16" s="20" t="s">
        <v>79</v>
      </c>
      <c r="I16" s="1"/>
      <c r="J16" s="1"/>
      <c r="L16" s="8"/>
    </row>
    <row r="17" spans="1:12" ht="24" x14ac:dyDescent="0.25">
      <c r="A17" s="221" t="s">
        <v>706</v>
      </c>
      <c r="B17" s="453" t="s">
        <v>75</v>
      </c>
      <c r="C17" s="453" t="s">
        <v>72</v>
      </c>
      <c r="D17" s="317" t="s">
        <v>621</v>
      </c>
      <c r="E17" s="318">
        <v>0</v>
      </c>
      <c r="F17" s="286"/>
      <c r="G17" s="270" t="s">
        <v>77</v>
      </c>
      <c r="H17" s="270" t="s">
        <v>79</v>
      </c>
      <c r="I17" s="1"/>
      <c r="J17" s="1"/>
      <c r="L17" s="8"/>
    </row>
    <row r="18" spans="1:12" ht="24" x14ac:dyDescent="0.25">
      <c r="A18" s="63" t="s">
        <v>594</v>
      </c>
      <c r="B18" s="336" t="s">
        <v>75</v>
      </c>
      <c r="C18" s="336" t="s">
        <v>72</v>
      </c>
      <c r="D18" s="271" t="s">
        <v>610</v>
      </c>
      <c r="E18" s="274">
        <v>0</v>
      </c>
      <c r="F18" s="286"/>
      <c r="G18" s="270" t="s">
        <v>77</v>
      </c>
      <c r="H18" s="270" t="s">
        <v>79</v>
      </c>
      <c r="I18" s="272"/>
      <c r="J18" s="272"/>
      <c r="L18" s="8"/>
    </row>
    <row r="19" spans="1:12" ht="36" x14ac:dyDescent="0.25">
      <c r="A19" s="31" t="s">
        <v>532</v>
      </c>
      <c r="B19" s="332" t="s">
        <v>75</v>
      </c>
      <c r="C19" s="332" t="s">
        <v>91</v>
      </c>
      <c r="D19" s="144" t="s">
        <v>707</v>
      </c>
      <c r="E19" s="141">
        <v>0</v>
      </c>
      <c r="F19" s="280"/>
      <c r="G19" s="20" t="s">
        <v>77</v>
      </c>
      <c r="H19" s="20" t="s">
        <v>79</v>
      </c>
      <c r="I19" s="1"/>
      <c r="J19" s="1"/>
      <c r="L19" s="8"/>
    </row>
    <row r="20" spans="1:12" ht="24" x14ac:dyDescent="0.25">
      <c r="A20" s="195" t="s">
        <v>711</v>
      </c>
      <c r="B20" s="297" t="s">
        <v>75</v>
      </c>
      <c r="C20" s="297" t="s">
        <v>72</v>
      </c>
      <c r="D20" s="327" t="s">
        <v>727</v>
      </c>
      <c r="E20" s="328">
        <v>0</v>
      </c>
      <c r="F20" s="290"/>
      <c r="G20" s="30" t="s">
        <v>77</v>
      </c>
      <c r="H20" s="30" t="s">
        <v>79</v>
      </c>
      <c r="I20" s="71"/>
      <c r="J20" s="71"/>
      <c r="L20" s="8"/>
    </row>
    <row r="21" spans="1:12" ht="24" x14ac:dyDescent="0.25">
      <c r="A21" s="266" t="s">
        <v>536</v>
      </c>
      <c r="B21" s="298" t="s">
        <v>75</v>
      </c>
      <c r="C21" s="298" t="s">
        <v>72</v>
      </c>
      <c r="D21" s="267" t="s">
        <v>773</v>
      </c>
      <c r="E21" s="329">
        <v>440000</v>
      </c>
      <c r="F21" s="291"/>
      <c r="G21" s="209" t="s">
        <v>77</v>
      </c>
      <c r="H21" s="209" t="s">
        <v>79</v>
      </c>
      <c r="I21" s="197"/>
      <c r="J21" s="197"/>
      <c r="L21" s="8"/>
    </row>
    <row r="22" spans="1:12" x14ac:dyDescent="0.25">
      <c r="A22" s="135" t="s">
        <v>230</v>
      </c>
      <c r="B22" s="332"/>
      <c r="C22" s="334"/>
      <c r="D22" s="142" t="s">
        <v>542</v>
      </c>
      <c r="E22" s="141">
        <v>0</v>
      </c>
      <c r="F22" s="388"/>
      <c r="G22" s="264"/>
      <c r="H22" s="264"/>
      <c r="I22" s="389"/>
      <c r="J22" s="389"/>
      <c r="L22" s="8"/>
    </row>
    <row r="23" spans="1:12" x14ac:dyDescent="0.25">
      <c r="A23" s="135" t="s">
        <v>230</v>
      </c>
      <c r="B23" s="334"/>
      <c r="C23" s="334"/>
      <c r="D23" s="147" t="s">
        <v>543</v>
      </c>
      <c r="E23" s="148">
        <v>120000</v>
      </c>
      <c r="F23" s="388"/>
      <c r="G23" s="264"/>
      <c r="H23" s="264"/>
      <c r="I23" s="389"/>
      <c r="J23" s="389"/>
      <c r="L23" s="8"/>
    </row>
    <row r="24" spans="1:12" x14ac:dyDescent="0.25">
      <c r="A24" s="385" t="s">
        <v>230</v>
      </c>
      <c r="B24" s="385"/>
      <c r="C24" s="385"/>
      <c r="D24" s="386" t="s">
        <v>774</v>
      </c>
      <c r="E24" s="387">
        <v>40000</v>
      </c>
      <c r="F24" s="388"/>
      <c r="G24" s="385"/>
      <c r="H24" s="385"/>
      <c r="I24" s="389"/>
      <c r="J24" s="389"/>
      <c r="L24" s="8"/>
    </row>
    <row r="25" spans="1:12" x14ac:dyDescent="0.25">
      <c r="A25" s="22"/>
      <c r="B25" s="22"/>
      <c r="C25" s="22"/>
      <c r="D25" s="23" t="s">
        <v>80</v>
      </c>
      <c r="E25" s="24">
        <f>SUM(E8:E24)</f>
        <v>960000</v>
      </c>
      <c r="F25" s="22"/>
      <c r="G25" s="22"/>
      <c r="H25" s="22"/>
      <c r="I25" s="460">
        <f>C3-E25</f>
        <v>0</v>
      </c>
      <c r="J25" s="461"/>
    </row>
  </sheetData>
  <mergeCells count="6">
    <mergeCell ref="I25:J2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L16"/>
  <sheetViews>
    <sheetView workbookViewId="0">
      <selection activeCell="E9" sqref="E9"/>
    </sheetView>
  </sheetViews>
  <sheetFormatPr defaultRowHeight="15" x14ac:dyDescent="0.25"/>
  <cols>
    <col min="1" max="1" width="11.7109375" customWidth="1"/>
    <col min="2" max="3" width="7.42578125" customWidth="1"/>
    <col min="4" max="4" width="37.7109375" customWidth="1"/>
    <col min="5" max="5" width="13.7109375" customWidth="1"/>
    <col min="6" max="6" width="12" customWidth="1"/>
    <col min="12" max="12" width="14.1406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50"/>
      <c r="G1" s="50"/>
      <c r="H1" s="5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553</v>
      </c>
      <c r="B3" s="9"/>
      <c r="C3" s="466">
        <v>593000</v>
      </c>
      <c r="D3" s="463"/>
      <c r="E3" s="467"/>
      <c r="F3" s="463"/>
      <c r="G3" s="468" t="s">
        <v>552</v>
      </c>
      <c r="H3" s="468"/>
      <c r="I3" s="468"/>
      <c r="J3" s="468"/>
    </row>
    <row r="4" spans="1:12" x14ac:dyDescent="0.25">
      <c r="A4" s="21"/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x14ac:dyDescent="0.25">
      <c r="A8" s="29" t="s">
        <v>548</v>
      </c>
      <c r="B8" s="20" t="s">
        <v>75</v>
      </c>
      <c r="C8" s="20" t="s">
        <v>91</v>
      </c>
      <c r="D8" s="29" t="s">
        <v>550</v>
      </c>
      <c r="E8" s="320">
        <v>593000</v>
      </c>
      <c r="F8" s="279"/>
      <c r="G8" s="20" t="s">
        <v>76</v>
      </c>
      <c r="H8" s="20" t="s">
        <v>514</v>
      </c>
      <c r="I8" s="1"/>
      <c r="J8" s="1"/>
    </row>
    <row r="9" spans="1:12" ht="24" x14ac:dyDescent="0.25">
      <c r="A9" s="99" t="s">
        <v>549</v>
      </c>
      <c r="B9" s="20" t="s">
        <v>75</v>
      </c>
      <c r="C9" s="20" t="s">
        <v>72</v>
      </c>
      <c r="D9" s="99" t="s">
        <v>551</v>
      </c>
      <c r="E9" s="46">
        <v>0</v>
      </c>
      <c r="F9" s="280"/>
      <c r="G9" s="20" t="s">
        <v>77</v>
      </c>
      <c r="H9" s="20" t="s">
        <v>79</v>
      </c>
      <c r="I9" s="1"/>
      <c r="J9" s="1"/>
      <c r="L9" s="8"/>
    </row>
    <row r="10" spans="1:12" x14ac:dyDescent="0.25">
      <c r="A10" s="63"/>
      <c r="B10" s="20"/>
      <c r="C10" s="26"/>
      <c r="D10" s="94"/>
      <c r="E10" s="95"/>
      <c r="F10" s="1"/>
      <c r="G10" s="20"/>
      <c r="H10" s="20"/>
      <c r="I10" s="1"/>
      <c r="J10" s="1"/>
    </row>
    <row r="11" spans="1:12" x14ac:dyDescent="0.25">
      <c r="A11" s="64"/>
      <c r="B11" s="20"/>
      <c r="C11" s="20"/>
      <c r="D11" s="277"/>
      <c r="E11" s="61"/>
      <c r="F11" s="1"/>
      <c r="G11" s="20"/>
      <c r="H11" s="20"/>
      <c r="I11" s="1"/>
      <c r="J11" s="1"/>
    </row>
    <row r="12" spans="1:12" x14ac:dyDescent="0.25">
      <c r="A12" s="55"/>
      <c r="B12" s="20"/>
      <c r="C12" s="20"/>
      <c r="D12" s="277"/>
      <c r="E12" s="89"/>
      <c r="F12" s="1"/>
      <c r="G12" s="20"/>
      <c r="H12" s="20"/>
      <c r="I12" s="1"/>
      <c r="J12" s="1"/>
    </row>
    <row r="13" spans="1:12" x14ac:dyDescent="0.25">
      <c r="A13" s="55"/>
      <c r="B13" s="20"/>
      <c r="C13" s="20"/>
      <c r="D13" s="68"/>
      <c r="E13" s="69"/>
      <c r="F13" s="1"/>
      <c r="G13" s="20"/>
      <c r="H13" s="20"/>
      <c r="I13" s="1"/>
      <c r="J13" s="1"/>
    </row>
    <row r="14" spans="1:12" x14ac:dyDescent="0.25">
      <c r="A14" s="31"/>
      <c r="B14" s="20"/>
      <c r="C14" s="20"/>
      <c r="D14" s="32"/>
      <c r="E14" s="35"/>
      <c r="F14" s="1"/>
      <c r="G14" s="20"/>
      <c r="H14" s="20"/>
      <c r="I14" s="1"/>
      <c r="J14" s="1"/>
    </row>
    <row r="16" spans="1:12" x14ac:dyDescent="0.25">
      <c r="A16" s="22"/>
      <c r="B16" s="22"/>
      <c r="C16" s="22"/>
      <c r="D16" s="23" t="s">
        <v>80</v>
      </c>
      <c r="E16" s="24">
        <f>SUM(E8:E14)</f>
        <v>593000</v>
      </c>
      <c r="F16" s="22"/>
      <c r="G16" s="22"/>
      <c r="H16" s="22"/>
      <c r="I16" s="460">
        <f>C3-E16</f>
        <v>0</v>
      </c>
      <c r="J16" s="461"/>
    </row>
  </sheetData>
  <mergeCells count="6">
    <mergeCell ref="I16:J16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L20"/>
  <sheetViews>
    <sheetView workbookViewId="0">
      <selection activeCell="E9" sqref="E9"/>
    </sheetView>
  </sheetViews>
  <sheetFormatPr defaultRowHeight="15" x14ac:dyDescent="0.25"/>
  <cols>
    <col min="1" max="1" width="12.140625" customWidth="1"/>
    <col min="2" max="2" width="7.28515625" customWidth="1"/>
    <col min="3" max="3" width="6.7109375" customWidth="1"/>
    <col min="4" max="4" width="36.7109375" customWidth="1"/>
    <col min="5" max="5" width="14.140625" customWidth="1"/>
    <col min="6" max="6" width="12.28515625" customWidth="1"/>
    <col min="12" max="12" width="11.285156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50"/>
      <c r="G1" s="50"/>
      <c r="H1" s="5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554</v>
      </c>
      <c r="B3" s="9"/>
      <c r="C3" s="466">
        <v>420000</v>
      </c>
      <c r="D3" s="463"/>
      <c r="E3" s="467"/>
      <c r="F3" s="463"/>
      <c r="G3" s="468" t="s">
        <v>555</v>
      </c>
      <c r="H3" s="468"/>
      <c r="I3" s="468"/>
      <c r="J3" s="468"/>
    </row>
    <row r="4" spans="1:12" x14ac:dyDescent="0.25">
      <c r="A4" s="21"/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ht="36" x14ac:dyDescent="0.25">
      <c r="A8" s="28" t="s">
        <v>556</v>
      </c>
      <c r="B8" s="20" t="s">
        <v>74</v>
      </c>
      <c r="C8" s="20" t="s">
        <v>91</v>
      </c>
      <c r="D8" s="29" t="s">
        <v>561</v>
      </c>
      <c r="E8" s="123">
        <v>296000</v>
      </c>
      <c r="F8" s="280"/>
      <c r="G8" s="20" t="s">
        <v>76</v>
      </c>
      <c r="H8" s="20" t="s">
        <v>514</v>
      </c>
      <c r="I8" s="1"/>
      <c r="J8" s="1"/>
      <c r="L8" s="8"/>
    </row>
    <row r="9" spans="1:12" x14ac:dyDescent="0.25">
      <c r="A9" s="28" t="s">
        <v>556</v>
      </c>
      <c r="B9" s="209" t="s">
        <v>74</v>
      </c>
      <c r="C9" s="209" t="s">
        <v>73</v>
      </c>
      <c r="D9" s="29" t="s">
        <v>763</v>
      </c>
      <c r="E9" s="123">
        <v>0</v>
      </c>
      <c r="F9" s="291"/>
      <c r="G9" s="209" t="s">
        <v>76</v>
      </c>
      <c r="H9" s="209" t="s">
        <v>79</v>
      </c>
      <c r="I9" s="197"/>
      <c r="J9" s="197"/>
      <c r="L9" s="8"/>
    </row>
    <row r="10" spans="1:12" ht="24" x14ac:dyDescent="0.25">
      <c r="A10" s="93" t="s">
        <v>272</v>
      </c>
      <c r="B10" s="270" t="s">
        <v>74</v>
      </c>
      <c r="C10" s="270" t="s">
        <v>72</v>
      </c>
      <c r="D10" s="65" t="s">
        <v>562</v>
      </c>
      <c r="E10" s="150">
        <v>0</v>
      </c>
      <c r="F10" s="286"/>
      <c r="G10" s="270" t="s">
        <v>77</v>
      </c>
      <c r="H10" s="270" t="s">
        <v>79</v>
      </c>
      <c r="I10" s="272"/>
      <c r="J10" s="272"/>
      <c r="L10" s="8"/>
    </row>
    <row r="11" spans="1:12" ht="36" x14ac:dyDescent="0.25">
      <c r="A11" s="93" t="s">
        <v>437</v>
      </c>
      <c r="B11" s="270" t="s">
        <v>74</v>
      </c>
      <c r="C11" s="270" t="s">
        <v>72</v>
      </c>
      <c r="D11" s="65" t="s">
        <v>563</v>
      </c>
      <c r="E11" s="150">
        <v>0</v>
      </c>
      <c r="F11" s="286"/>
      <c r="G11" s="270" t="s">
        <v>77</v>
      </c>
      <c r="H11" s="270" t="s">
        <v>79</v>
      </c>
      <c r="I11" s="272"/>
      <c r="J11" s="272"/>
      <c r="L11" s="8"/>
    </row>
    <row r="12" spans="1:12" ht="24" x14ac:dyDescent="0.25">
      <c r="A12" s="27" t="s">
        <v>558</v>
      </c>
      <c r="B12" s="20" t="s">
        <v>74</v>
      </c>
      <c r="C12" s="20" t="s">
        <v>72</v>
      </c>
      <c r="D12" s="15" t="s">
        <v>565</v>
      </c>
      <c r="E12" s="125">
        <v>20000</v>
      </c>
      <c r="F12" s="280"/>
      <c r="G12" s="20" t="s">
        <v>77</v>
      </c>
      <c r="H12" s="20" t="s">
        <v>79</v>
      </c>
      <c r="I12" s="1"/>
      <c r="J12" s="1"/>
      <c r="L12" s="8"/>
    </row>
    <row r="13" spans="1:12" x14ac:dyDescent="0.25">
      <c r="A13" s="27" t="s">
        <v>557</v>
      </c>
      <c r="B13" s="20" t="s">
        <v>74</v>
      </c>
      <c r="C13" s="20" t="s">
        <v>72</v>
      </c>
      <c r="D13" s="29" t="s">
        <v>564</v>
      </c>
      <c r="E13" s="124">
        <v>50000</v>
      </c>
      <c r="F13" s="280"/>
      <c r="G13" s="20" t="s">
        <v>77</v>
      </c>
      <c r="H13" s="20" t="s">
        <v>79</v>
      </c>
      <c r="I13" s="1"/>
      <c r="J13" s="1"/>
      <c r="L13" s="8"/>
    </row>
    <row r="14" spans="1:12" ht="25.5" x14ac:dyDescent="0.25">
      <c r="A14" s="121" t="s">
        <v>619</v>
      </c>
      <c r="B14" s="20" t="s">
        <v>74</v>
      </c>
      <c r="C14" s="20" t="s">
        <v>72</v>
      </c>
      <c r="D14" s="126" t="s">
        <v>620</v>
      </c>
      <c r="E14" s="127">
        <v>18000</v>
      </c>
      <c r="F14" s="280"/>
      <c r="G14" s="20" t="s">
        <v>77</v>
      </c>
      <c r="H14" s="20" t="s">
        <v>79</v>
      </c>
      <c r="I14" s="1"/>
      <c r="J14" s="1"/>
      <c r="L14" s="8"/>
    </row>
    <row r="15" spans="1:12" ht="25.5" x14ac:dyDescent="0.25">
      <c r="A15" s="121" t="s">
        <v>556</v>
      </c>
      <c r="B15" s="209" t="s">
        <v>74</v>
      </c>
      <c r="C15" s="209" t="s">
        <v>72</v>
      </c>
      <c r="D15" s="126" t="s">
        <v>750</v>
      </c>
      <c r="E15" s="127">
        <v>0</v>
      </c>
      <c r="F15" s="291"/>
      <c r="G15" s="209" t="s">
        <v>77</v>
      </c>
      <c r="H15" s="209" t="s">
        <v>79</v>
      </c>
      <c r="I15" s="197"/>
      <c r="J15" s="197"/>
      <c r="L15" s="8"/>
    </row>
    <row r="16" spans="1:12" ht="24" x14ac:dyDescent="0.25">
      <c r="A16" s="93" t="s">
        <v>559</v>
      </c>
      <c r="B16" s="270" t="s">
        <v>74</v>
      </c>
      <c r="C16" s="270" t="s">
        <v>72</v>
      </c>
      <c r="D16" s="65" t="s">
        <v>566</v>
      </c>
      <c r="E16" s="150">
        <v>0</v>
      </c>
      <c r="F16" s="286"/>
      <c r="G16" s="270" t="s">
        <v>77</v>
      </c>
      <c r="H16" s="270" t="s">
        <v>79</v>
      </c>
      <c r="I16" s="272"/>
      <c r="J16" s="272"/>
      <c r="L16" s="8"/>
    </row>
    <row r="17" spans="1:12" ht="24" x14ac:dyDescent="0.25">
      <c r="A17" s="122" t="s">
        <v>560</v>
      </c>
      <c r="B17" s="26" t="s">
        <v>74</v>
      </c>
      <c r="C17" s="26" t="s">
        <v>72</v>
      </c>
      <c r="D17" s="128" t="s">
        <v>567</v>
      </c>
      <c r="E17" s="129">
        <v>22000</v>
      </c>
      <c r="F17" s="287"/>
      <c r="G17" s="26" t="s">
        <v>77</v>
      </c>
      <c r="H17" s="26" t="s">
        <v>79</v>
      </c>
      <c r="I17" s="104"/>
      <c r="J17" s="104"/>
      <c r="L17" s="8"/>
    </row>
    <row r="18" spans="1:12" ht="24" x14ac:dyDescent="0.25">
      <c r="A18" s="102"/>
      <c r="B18" s="100"/>
      <c r="C18" s="100"/>
      <c r="D18" s="133" t="s">
        <v>568</v>
      </c>
      <c r="E18" s="134">
        <v>6000</v>
      </c>
      <c r="F18" s="288"/>
      <c r="G18" s="100"/>
      <c r="H18" s="100"/>
      <c r="I18" s="101"/>
      <c r="J18" s="101"/>
      <c r="L18" s="8"/>
    </row>
    <row r="19" spans="1:12" x14ac:dyDescent="0.25">
      <c r="A19" s="130"/>
      <c r="B19" s="100"/>
      <c r="C19" s="100"/>
      <c r="D19" s="131" t="s">
        <v>569</v>
      </c>
      <c r="E19" s="132">
        <v>8000</v>
      </c>
      <c r="F19" s="288"/>
      <c r="G19" s="100"/>
      <c r="H19" s="100"/>
      <c r="I19" s="101"/>
      <c r="J19" s="101"/>
      <c r="L19" s="8"/>
    </row>
    <row r="20" spans="1:12" x14ac:dyDescent="0.25">
      <c r="A20" s="22"/>
      <c r="B20" s="22"/>
      <c r="C20" s="22"/>
      <c r="D20" s="23" t="s">
        <v>80</v>
      </c>
      <c r="E20" s="24">
        <f>SUM(E8:E19)</f>
        <v>420000</v>
      </c>
      <c r="F20" s="22"/>
      <c r="G20" s="22"/>
      <c r="H20" s="22"/>
      <c r="I20" s="460">
        <f>C3-E20</f>
        <v>0</v>
      </c>
      <c r="J20" s="461"/>
    </row>
  </sheetData>
  <mergeCells count="6">
    <mergeCell ref="I20:J20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L16"/>
  <sheetViews>
    <sheetView workbookViewId="0">
      <selection activeCell="E12" sqref="E12"/>
    </sheetView>
  </sheetViews>
  <sheetFormatPr defaultRowHeight="15" x14ac:dyDescent="0.25"/>
  <cols>
    <col min="1" max="1" width="12" customWidth="1"/>
    <col min="2" max="2" width="7.85546875" customWidth="1"/>
    <col min="3" max="3" width="7.42578125" customWidth="1"/>
    <col min="4" max="4" width="36.42578125" customWidth="1"/>
    <col min="5" max="5" width="13.5703125" customWidth="1"/>
    <col min="6" max="6" width="12.5703125" customWidth="1"/>
    <col min="12" max="12" width="14.425781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50"/>
      <c r="G1" s="50"/>
      <c r="H1" s="5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579</v>
      </c>
      <c r="B3" s="9"/>
      <c r="C3" s="466">
        <v>17000</v>
      </c>
      <c r="D3" s="463"/>
      <c r="E3" s="467"/>
      <c r="F3" s="463"/>
      <c r="G3" s="468" t="s">
        <v>578</v>
      </c>
      <c r="H3" s="468"/>
      <c r="I3" s="468"/>
      <c r="J3" s="468"/>
    </row>
    <row r="4" spans="1:12" x14ac:dyDescent="0.25">
      <c r="A4" s="21"/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ht="36" x14ac:dyDescent="0.25">
      <c r="A8" s="63" t="s">
        <v>570</v>
      </c>
      <c r="B8" s="270" t="s">
        <v>75</v>
      </c>
      <c r="C8" s="270" t="s">
        <v>72</v>
      </c>
      <c r="D8" s="65" t="s">
        <v>574</v>
      </c>
      <c r="E8" s="289"/>
      <c r="F8" s="286"/>
      <c r="G8" s="270" t="s">
        <v>77</v>
      </c>
      <c r="H8" s="270" t="s">
        <v>580</v>
      </c>
      <c r="I8" s="272"/>
      <c r="J8" s="272"/>
    </row>
    <row r="9" spans="1:12" ht="60" x14ac:dyDescent="0.25">
      <c r="A9" s="27" t="s">
        <v>572</v>
      </c>
      <c r="B9" s="20" t="s">
        <v>75</v>
      </c>
      <c r="C9" s="20" t="s">
        <v>72</v>
      </c>
      <c r="D9" s="29" t="s">
        <v>700</v>
      </c>
      <c r="E9" s="112">
        <v>10000</v>
      </c>
      <c r="F9" s="322"/>
      <c r="G9" s="20" t="s">
        <v>77</v>
      </c>
      <c r="H9" s="20" t="s">
        <v>79</v>
      </c>
      <c r="I9" s="197"/>
      <c r="J9" s="197"/>
      <c r="L9" s="8"/>
    </row>
    <row r="10" spans="1:12" ht="36" x14ac:dyDescent="0.25">
      <c r="A10" s="63" t="s">
        <v>571</v>
      </c>
      <c r="B10" s="270" t="s">
        <v>75</v>
      </c>
      <c r="C10" s="270" t="s">
        <v>72</v>
      </c>
      <c r="D10" s="65" t="s">
        <v>575</v>
      </c>
      <c r="E10" s="321">
        <v>1000</v>
      </c>
      <c r="F10" s="286"/>
      <c r="G10" s="270" t="s">
        <v>77</v>
      </c>
      <c r="H10" s="270" t="s">
        <v>79</v>
      </c>
      <c r="I10" s="272"/>
      <c r="J10" s="272"/>
    </row>
    <row r="11" spans="1:12" ht="24" x14ac:dyDescent="0.25">
      <c r="A11" s="56" t="s">
        <v>572</v>
      </c>
      <c r="B11" s="20" t="s">
        <v>75</v>
      </c>
      <c r="C11" s="20" t="s">
        <v>72</v>
      </c>
      <c r="D11" s="59" t="s">
        <v>576</v>
      </c>
      <c r="E11" s="106">
        <v>6000</v>
      </c>
      <c r="F11" s="280"/>
      <c r="G11" s="20" t="s">
        <v>77</v>
      </c>
      <c r="H11" s="20" t="s">
        <v>79</v>
      </c>
      <c r="I11" s="1"/>
      <c r="J11" s="1"/>
      <c r="L11" s="8"/>
    </row>
    <row r="12" spans="1:12" ht="36" x14ac:dyDescent="0.25">
      <c r="A12" s="103" t="s">
        <v>573</v>
      </c>
      <c r="B12" s="20" t="s">
        <v>75</v>
      </c>
      <c r="C12" s="20" t="s">
        <v>72</v>
      </c>
      <c r="D12" s="107" t="s">
        <v>577</v>
      </c>
      <c r="E12" s="108">
        <v>0</v>
      </c>
      <c r="F12" s="280"/>
      <c r="G12" s="20" t="s">
        <v>77</v>
      </c>
      <c r="H12" s="20" t="s">
        <v>79</v>
      </c>
      <c r="I12" s="1"/>
      <c r="J12" s="1"/>
    </row>
    <row r="13" spans="1:12" x14ac:dyDescent="0.25">
      <c r="A13" s="28"/>
      <c r="B13" s="20"/>
      <c r="C13" s="20"/>
      <c r="D13" s="29"/>
      <c r="E13" s="42"/>
      <c r="F13" s="280"/>
      <c r="G13" s="20"/>
      <c r="H13" s="20"/>
      <c r="I13" s="1"/>
      <c r="J13" s="1"/>
    </row>
    <row r="14" spans="1:12" x14ac:dyDescent="0.25">
      <c r="A14" s="27"/>
      <c r="B14" s="20"/>
      <c r="C14" s="20"/>
      <c r="D14" s="29"/>
      <c r="E14" s="42"/>
      <c r="F14" s="1"/>
      <c r="G14" s="20"/>
      <c r="H14" s="20"/>
      <c r="I14" s="1"/>
      <c r="J14" s="1"/>
    </row>
    <row r="16" spans="1:12" x14ac:dyDescent="0.25">
      <c r="A16" s="22"/>
      <c r="B16" s="22"/>
      <c r="C16" s="22"/>
      <c r="D16" s="23" t="s">
        <v>80</v>
      </c>
      <c r="E16" s="24">
        <f>SUM(E8:E14)</f>
        <v>17000</v>
      </c>
      <c r="F16" s="22"/>
      <c r="G16" s="22"/>
      <c r="H16" s="22"/>
      <c r="I16" s="460">
        <f>C3-E16</f>
        <v>0</v>
      </c>
      <c r="J16" s="461"/>
    </row>
  </sheetData>
  <mergeCells count="6">
    <mergeCell ref="I16:J16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L15"/>
  <sheetViews>
    <sheetView workbookViewId="0">
      <selection activeCell="E9" sqref="E9"/>
    </sheetView>
  </sheetViews>
  <sheetFormatPr defaultRowHeight="15" x14ac:dyDescent="0.25"/>
  <cols>
    <col min="1" max="1" width="11.42578125" customWidth="1"/>
    <col min="2" max="3" width="7.28515625" customWidth="1"/>
    <col min="4" max="4" width="37.140625" customWidth="1"/>
    <col min="5" max="5" width="13.85546875" customWidth="1"/>
    <col min="6" max="6" width="11.7109375" customWidth="1"/>
    <col min="12" max="12" width="15.57031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50"/>
      <c r="G1" s="50"/>
      <c r="H1" s="5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581</v>
      </c>
      <c r="B3" s="9"/>
      <c r="C3" s="466">
        <v>30000</v>
      </c>
      <c r="D3" s="463"/>
      <c r="E3" s="467"/>
      <c r="F3" s="463"/>
      <c r="G3" s="468" t="s">
        <v>582</v>
      </c>
      <c r="H3" s="468"/>
      <c r="I3" s="468"/>
      <c r="J3" s="468"/>
    </row>
    <row r="4" spans="1:12" x14ac:dyDescent="0.25">
      <c r="A4" s="21"/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x14ac:dyDescent="0.25">
      <c r="A8" s="29" t="s">
        <v>325</v>
      </c>
      <c r="B8" s="20" t="s">
        <v>75</v>
      </c>
      <c r="C8" s="20" t="s">
        <v>72</v>
      </c>
      <c r="D8" s="29" t="s">
        <v>583</v>
      </c>
      <c r="E8" s="40">
        <v>30000</v>
      </c>
      <c r="F8" s="280"/>
      <c r="G8" s="20" t="s">
        <v>77</v>
      </c>
      <c r="H8" s="20" t="s">
        <v>79</v>
      </c>
      <c r="I8" s="1"/>
      <c r="J8" s="1"/>
      <c r="L8" s="8"/>
    </row>
    <row r="9" spans="1:12" x14ac:dyDescent="0.25">
      <c r="A9" s="27"/>
      <c r="B9" s="20"/>
      <c r="C9" s="20"/>
      <c r="D9" s="29"/>
      <c r="E9" s="105"/>
      <c r="F9" s="1"/>
      <c r="G9" s="20"/>
      <c r="H9" s="20"/>
      <c r="I9" s="1"/>
      <c r="J9" s="1"/>
    </row>
    <row r="10" spans="1:12" x14ac:dyDescent="0.25">
      <c r="A10" s="56"/>
      <c r="B10" s="20"/>
      <c r="C10" s="20"/>
      <c r="D10" s="59"/>
      <c r="E10" s="106"/>
      <c r="F10" s="1"/>
      <c r="G10" s="20"/>
      <c r="H10" s="20"/>
      <c r="I10" s="1"/>
      <c r="J10" s="1"/>
    </row>
    <row r="11" spans="1:12" x14ac:dyDescent="0.25">
      <c r="A11" s="55"/>
      <c r="B11" s="20"/>
      <c r="C11" s="20"/>
      <c r="D11" s="277"/>
      <c r="E11" s="89"/>
      <c r="F11" s="1"/>
      <c r="G11" s="20"/>
      <c r="H11" s="20"/>
      <c r="I11" s="1"/>
      <c r="J11" s="1"/>
    </row>
    <row r="12" spans="1:12" x14ac:dyDescent="0.25">
      <c r="A12" s="55"/>
      <c r="B12" s="20"/>
      <c r="C12" s="20"/>
      <c r="D12" s="68"/>
      <c r="E12" s="69"/>
      <c r="F12" s="1"/>
      <c r="G12" s="20"/>
      <c r="H12" s="20"/>
      <c r="I12" s="1"/>
      <c r="J12" s="1"/>
    </row>
    <row r="13" spans="1:12" x14ac:dyDescent="0.25">
      <c r="A13" s="31"/>
      <c r="B13" s="20"/>
      <c r="C13" s="20"/>
      <c r="D13" s="32"/>
      <c r="E13" s="35"/>
      <c r="F13" s="1"/>
      <c r="G13" s="20"/>
      <c r="H13" s="20"/>
      <c r="I13" s="1"/>
      <c r="J13" s="1"/>
    </row>
    <row r="15" spans="1:12" x14ac:dyDescent="0.25">
      <c r="A15" s="22"/>
      <c r="B15" s="22"/>
      <c r="C15" s="22"/>
      <c r="D15" s="23" t="s">
        <v>80</v>
      </c>
      <c r="E15" s="24">
        <f>SUM(E8:E13)</f>
        <v>30000</v>
      </c>
      <c r="F15" s="22"/>
      <c r="G15" s="22"/>
      <c r="H15" s="22"/>
      <c r="I15" s="460">
        <f>C3-E15</f>
        <v>0</v>
      </c>
      <c r="J15" s="461"/>
    </row>
  </sheetData>
  <mergeCells count="6">
    <mergeCell ref="I15:J1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L32"/>
  <sheetViews>
    <sheetView workbookViewId="0">
      <selection activeCell="E15" sqref="E15"/>
    </sheetView>
  </sheetViews>
  <sheetFormatPr defaultRowHeight="15" x14ac:dyDescent="0.25"/>
  <cols>
    <col min="1" max="1" width="11.5703125" customWidth="1"/>
    <col min="2" max="2" width="7.7109375" customWidth="1"/>
    <col min="3" max="3" width="7.28515625" customWidth="1"/>
    <col min="4" max="4" width="38.140625" customWidth="1"/>
    <col min="5" max="5" width="15.140625" customWidth="1"/>
    <col min="6" max="6" width="12" customWidth="1"/>
    <col min="12" max="12" width="15.8554687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50"/>
      <c r="G1" s="50"/>
      <c r="H1" s="5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613</v>
      </c>
      <c r="B3" s="9"/>
      <c r="C3" s="466">
        <v>2544000</v>
      </c>
      <c r="D3" s="463"/>
      <c r="E3" s="467"/>
      <c r="F3" s="463"/>
      <c r="G3" s="468" t="s">
        <v>614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  <c r="L6" s="8"/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L7" s="8"/>
    </row>
    <row r="8" spans="1:12" x14ac:dyDescent="0.25">
      <c r="A8" s="340" t="s">
        <v>728</v>
      </c>
      <c r="B8" s="341" t="s">
        <v>75</v>
      </c>
      <c r="C8" s="341" t="s">
        <v>72</v>
      </c>
      <c r="D8" s="454" t="s">
        <v>729</v>
      </c>
      <c r="E8" s="455">
        <v>0</v>
      </c>
      <c r="F8" s="341"/>
      <c r="G8" s="341" t="s">
        <v>77</v>
      </c>
      <c r="H8" s="341" t="s">
        <v>79</v>
      </c>
      <c r="I8" s="341"/>
      <c r="J8" s="341"/>
      <c r="L8" s="8"/>
    </row>
    <row r="9" spans="1:12" ht="24" x14ac:dyDescent="0.25">
      <c r="A9" s="28" t="s">
        <v>464</v>
      </c>
      <c r="B9" s="332" t="s">
        <v>75</v>
      </c>
      <c r="C9" s="332" t="s">
        <v>72</v>
      </c>
      <c r="D9" s="13" t="s">
        <v>598</v>
      </c>
      <c r="E9" s="112">
        <v>24000</v>
      </c>
      <c r="F9" s="280"/>
      <c r="G9" s="332" t="s">
        <v>77</v>
      </c>
      <c r="H9" s="332" t="s">
        <v>79</v>
      </c>
      <c r="I9" s="1"/>
      <c r="J9" s="1"/>
      <c r="L9" s="8"/>
    </row>
    <row r="10" spans="1:12" ht="60" x14ac:dyDescent="0.25">
      <c r="A10" s="27" t="s">
        <v>329</v>
      </c>
      <c r="B10" s="332" t="s">
        <v>75</v>
      </c>
      <c r="C10" s="334" t="s">
        <v>91</v>
      </c>
      <c r="D10" s="13" t="s">
        <v>599</v>
      </c>
      <c r="E10" s="120">
        <v>1300000</v>
      </c>
      <c r="F10" s="322"/>
      <c r="G10" s="332" t="s">
        <v>76</v>
      </c>
      <c r="H10" s="332" t="s">
        <v>78</v>
      </c>
      <c r="I10" s="1"/>
      <c r="J10" s="1"/>
      <c r="L10" s="8"/>
    </row>
    <row r="11" spans="1:12" x14ac:dyDescent="0.25">
      <c r="A11" s="27" t="s">
        <v>584</v>
      </c>
      <c r="B11" s="332" t="s">
        <v>75</v>
      </c>
      <c r="C11" s="334" t="s">
        <v>72</v>
      </c>
      <c r="D11" s="13" t="s">
        <v>600</v>
      </c>
      <c r="E11" s="112">
        <v>3000</v>
      </c>
      <c r="F11" s="280"/>
      <c r="G11" s="332" t="s">
        <v>77</v>
      </c>
      <c r="H11" s="332" t="s">
        <v>79</v>
      </c>
      <c r="I11" s="1"/>
      <c r="J11" s="1"/>
      <c r="L11" s="8"/>
    </row>
    <row r="12" spans="1:12" x14ac:dyDescent="0.25">
      <c r="A12" s="27" t="s">
        <v>585</v>
      </c>
      <c r="B12" s="332" t="s">
        <v>75</v>
      </c>
      <c r="C12" s="332" t="s">
        <v>72</v>
      </c>
      <c r="D12" s="13" t="s">
        <v>601</v>
      </c>
      <c r="E12" s="41">
        <v>1000</v>
      </c>
      <c r="F12" s="280"/>
      <c r="G12" s="332" t="s">
        <v>77</v>
      </c>
      <c r="H12" s="332" t="s">
        <v>79</v>
      </c>
      <c r="I12" s="1"/>
      <c r="J12" s="1"/>
      <c r="L12" s="8"/>
    </row>
    <row r="13" spans="1:12" ht="36" x14ac:dyDescent="0.25">
      <c r="A13" s="27" t="s">
        <v>586</v>
      </c>
      <c r="B13" s="332" t="s">
        <v>75</v>
      </c>
      <c r="C13" s="332" t="s">
        <v>72</v>
      </c>
      <c r="D13" s="29" t="s">
        <v>602</v>
      </c>
      <c r="E13" s="276">
        <v>70000</v>
      </c>
      <c r="F13" s="280"/>
      <c r="G13" s="332" t="s">
        <v>77</v>
      </c>
      <c r="H13" s="332" t="s">
        <v>79</v>
      </c>
      <c r="I13" s="1"/>
      <c r="J13" s="1"/>
      <c r="L13" s="8"/>
    </row>
    <row r="14" spans="1:12" x14ac:dyDescent="0.25">
      <c r="A14" s="56" t="s">
        <v>587</v>
      </c>
      <c r="B14" s="332" t="s">
        <v>75</v>
      </c>
      <c r="C14" s="332" t="s">
        <v>72</v>
      </c>
      <c r="D14" s="113" t="s">
        <v>603</v>
      </c>
      <c r="E14" s="114">
        <v>17880</v>
      </c>
      <c r="F14" s="280"/>
      <c r="G14" s="332" t="s">
        <v>77</v>
      </c>
      <c r="H14" s="332" t="s">
        <v>79</v>
      </c>
      <c r="I14" s="1"/>
      <c r="J14" s="1"/>
      <c r="L14" s="8"/>
    </row>
    <row r="15" spans="1:12" ht="48" x14ac:dyDescent="0.25">
      <c r="A15" s="93" t="s">
        <v>588</v>
      </c>
      <c r="B15" s="335" t="s">
        <v>75</v>
      </c>
      <c r="C15" s="335" t="s">
        <v>72</v>
      </c>
      <c r="D15" s="66" t="s">
        <v>604</v>
      </c>
      <c r="E15" s="275">
        <v>0</v>
      </c>
      <c r="F15" s="286"/>
      <c r="G15" s="335" t="s">
        <v>77</v>
      </c>
      <c r="H15" s="335" t="s">
        <v>79</v>
      </c>
      <c r="I15" s="272"/>
      <c r="J15" s="272"/>
      <c r="L15" s="8"/>
    </row>
    <row r="16" spans="1:12" ht="31.5" customHeight="1" x14ac:dyDescent="0.25">
      <c r="A16" s="109" t="s">
        <v>589</v>
      </c>
      <c r="B16" s="332" t="s">
        <v>75</v>
      </c>
      <c r="C16" s="332" t="s">
        <v>72</v>
      </c>
      <c r="D16" s="269" t="s">
        <v>605</v>
      </c>
      <c r="E16" s="115">
        <v>0</v>
      </c>
      <c r="F16" s="280"/>
      <c r="G16" s="332" t="s">
        <v>77</v>
      </c>
      <c r="H16" s="332" t="s">
        <v>79</v>
      </c>
      <c r="I16" s="1"/>
      <c r="J16" s="1"/>
      <c r="L16" s="8"/>
    </row>
    <row r="17" spans="1:12" ht="24" x14ac:dyDescent="0.25">
      <c r="A17" s="28" t="s">
        <v>590</v>
      </c>
      <c r="B17" s="332" t="s">
        <v>75</v>
      </c>
      <c r="C17" s="332" t="s">
        <v>72</v>
      </c>
      <c r="D17" s="13" t="s">
        <v>606</v>
      </c>
      <c r="E17" s="116">
        <v>0</v>
      </c>
      <c r="F17" s="280"/>
      <c r="G17" s="332" t="s">
        <v>77</v>
      </c>
      <c r="H17" s="332" t="s">
        <v>79</v>
      </c>
      <c r="I17" s="1"/>
      <c r="J17" s="1"/>
      <c r="L17" s="8"/>
    </row>
    <row r="18" spans="1:12" ht="24" x14ac:dyDescent="0.25">
      <c r="A18" s="110" t="s">
        <v>591</v>
      </c>
      <c r="B18" s="332" t="s">
        <v>75</v>
      </c>
      <c r="C18" s="332" t="s">
        <v>72</v>
      </c>
      <c r="D18" s="117" t="s">
        <v>607</v>
      </c>
      <c r="E18" s="118">
        <v>0</v>
      </c>
      <c r="F18" s="280"/>
      <c r="G18" s="332" t="s">
        <v>77</v>
      </c>
      <c r="H18" s="332" t="s">
        <v>79</v>
      </c>
      <c r="I18" s="1"/>
      <c r="J18" s="1"/>
      <c r="L18" s="8"/>
    </row>
    <row r="19" spans="1:12" ht="24" x14ac:dyDescent="0.25">
      <c r="A19" s="54" t="s">
        <v>592</v>
      </c>
      <c r="B19" s="332" t="s">
        <v>75</v>
      </c>
      <c r="C19" s="332" t="s">
        <v>72</v>
      </c>
      <c r="D19" s="57" t="s">
        <v>608</v>
      </c>
      <c r="E19" s="58"/>
      <c r="F19" s="280"/>
      <c r="G19" s="332" t="s">
        <v>77</v>
      </c>
      <c r="H19" s="332" t="s">
        <v>79</v>
      </c>
      <c r="I19" s="1"/>
      <c r="J19" s="1"/>
      <c r="L19" s="8"/>
    </row>
    <row r="20" spans="1:12" ht="48" x14ac:dyDescent="0.25">
      <c r="A20" s="64" t="s">
        <v>593</v>
      </c>
      <c r="B20" s="332" t="s">
        <v>75</v>
      </c>
      <c r="C20" s="332" t="s">
        <v>72</v>
      </c>
      <c r="D20" s="33" t="s">
        <v>609</v>
      </c>
      <c r="E20" s="34">
        <v>3000</v>
      </c>
      <c r="F20" s="338"/>
      <c r="G20" s="332" t="s">
        <v>77</v>
      </c>
      <c r="H20" s="332" t="s">
        <v>79</v>
      </c>
      <c r="I20" s="1"/>
      <c r="J20" s="1"/>
      <c r="L20" s="8"/>
    </row>
    <row r="21" spans="1:12" ht="24" x14ac:dyDescent="0.25">
      <c r="A21" s="64" t="s">
        <v>594</v>
      </c>
      <c r="B21" s="337" t="s">
        <v>75</v>
      </c>
      <c r="C21" s="337" t="s">
        <v>72</v>
      </c>
      <c r="D21" s="324" t="s">
        <v>610</v>
      </c>
      <c r="E21" s="34">
        <v>0</v>
      </c>
      <c r="F21" s="325"/>
      <c r="G21" s="337" t="s">
        <v>77</v>
      </c>
      <c r="H21" s="337" t="s">
        <v>79</v>
      </c>
      <c r="I21" s="326"/>
      <c r="J21" s="326"/>
      <c r="L21" s="8"/>
    </row>
    <row r="22" spans="1:12" x14ac:dyDescent="0.25">
      <c r="A22" s="64" t="s">
        <v>595</v>
      </c>
      <c r="B22" s="332" t="s">
        <v>75</v>
      </c>
      <c r="C22" s="332" t="s">
        <v>72</v>
      </c>
      <c r="D22" s="33" t="s">
        <v>611</v>
      </c>
      <c r="E22" s="34">
        <v>2000</v>
      </c>
      <c r="F22" s="280"/>
      <c r="G22" s="332" t="s">
        <v>77</v>
      </c>
      <c r="H22" s="332" t="s">
        <v>79</v>
      </c>
      <c r="I22" s="1"/>
      <c r="J22" s="1"/>
      <c r="L22" s="8"/>
    </row>
    <row r="23" spans="1:12" x14ac:dyDescent="0.25">
      <c r="A23" s="64" t="s">
        <v>596</v>
      </c>
      <c r="B23" s="332" t="s">
        <v>75</v>
      </c>
      <c r="C23" s="334" t="s">
        <v>72</v>
      </c>
      <c r="D23" s="33" t="s">
        <v>690</v>
      </c>
      <c r="E23" s="34">
        <v>1000</v>
      </c>
      <c r="F23" s="280"/>
      <c r="G23" s="332" t="s">
        <v>77</v>
      </c>
      <c r="H23" s="332" t="s">
        <v>79</v>
      </c>
      <c r="I23" s="1"/>
      <c r="J23" s="1"/>
      <c r="L23" s="8"/>
    </row>
    <row r="24" spans="1:12" ht="24" x14ac:dyDescent="0.25">
      <c r="A24" s="111" t="s">
        <v>597</v>
      </c>
      <c r="B24" s="332" t="s">
        <v>75</v>
      </c>
      <c r="C24" s="334" t="s">
        <v>72</v>
      </c>
      <c r="D24" s="70" t="s">
        <v>612</v>
      </c>
      <c r="E24" s="119">
        <v>10000</v>
      </c>
      <c r="F24" s="280"/>
      <c r="G24" s="332" t="s">
        <v>77</v>
      </c>
      <c r="H24" s="332" t="s">
        <v>79</v>
      </c>
      <c r="I24" s="1"/>
      <c r="J24" s="1"/>
      <c r="L24" s="8"/>
    </row>
    <row r="25" spans="1:12" ht="24" x14ac:dyDescent="0.25">
      <c r="A25" s="27" t="s">
        <v>696</v>
      </c>
      <c r="B25" s="334" t="s">
        <v>75</v>
      </c>
      <c r="C25" s="334" t="s">
        <v>72</v>
      </c>
      <c r="D25" s="29" t="s">
        <v>695</v>
      </c>
      <c r="E25" s="42">
        <v>0</v>
      </c>
      <c r="F25" s="280"/>
      <c r="G25" s="332" t="s">
        <v>77</v>
      </c>
      <c r="H25" s="332" t="s">
        <v>79</v>
      </c>
      <c r="I25" s="1"/>
      <c r="J25" s="1"/>
      <c r="L25" s="8"/>
    </row>
    <row r="26" spans="1:12" x14ac:dyDescent="0.25">
      <c r="A26" s="38" t="s">
        <v>697</v>
      </c>
      <c r="B26" s="332" t="s">
        <v>75</v>
      </c>
      <c r="C26" s="332" t="s">
        <v>72</v>
      </c>
      <c r="D26" s="43" t="s">
        <v>698</v>
      </c>
      <c r="E26" s="44">
        <v>2000</v>
      </c>
      <c r="F26" s="280"/>
      <c r="G26" s="332" t="s">
        <v>77</v>
      </c>
      <c r="H26" s="332" t="s">
        <v>79</v>
      </c>
      <c r="I26" s="1"/>
      <c r="J26" s="1"/>
      <c r="L26" s="8"/>
    </row>
    <row r="27" spans="1:12" ht="36" x14ac:dyDescent="0.25">
      <c r="A27" s="195" t="s">
        <v>534</v>
      </c>
      <c r="B27" s="297" t="s">
        <v>75</v>
      </c>
      <c r="C27" s="297" t="s">
        <v>72</v>
      </c>
      <c r="D27" s="327" t="s">
        <v>708</v>
      </c>
      <c r="E27" s="328">
        <v>0</v>
      </c>
      <c r="F27" s="290"/>
      <c r="G27" s="297" t="s">
        <v>77</v>
      </c>
      <c r="H27" s="297" t="s">
        <v>79</v>
      </c>
      <c r="I27" s="71"/>
      <c r="J27" s="71"/>
      <c r="L27" s="8"/>
    </row>
    <row r="28" spans="1:12" ht="24" x14ac:dyDescent="0.25">
      <c r="A28" s="266" t="s">
        <v>712</v>
      </c>
      <c r="B28" s="298" t="s">
        <v>75</v>
      </c>
      <c r="C28" s="298" t="s">
        <v>72</v>
      </c>
      <c r="D28" s="267" t="s">
        <v>713</v>
      </c>
      <c r="E28" s="329">
        <v>120</v>
      </c>
      <c r="F28" s="291"/>
      <c r="G28" s="298" t="s">
        <v>77</v>
      </c>
      <c r="H28" s="298" t="s">
        <v>79</v>
      </c>
      <c r="I28" s="197"/>
      <c r="J28" s="197"/>
      <c r="L28" s="8"/>
    </row>
    <row r="29" spans="1:12" ht="24" x14ac:dyDescent="0.25">
      <c r="A29" s="266" t="s">
        <v>744</v>
      </c>
      <c r="B29" s="298" t="s">
        <v>75</v>
      </c>
      <c r="C29" s="298" t="s">
        <v>72</v>
      </c>
      <c r="D29" s="267" t="s">
        <v>745</v>
      </c>
      <c r="E29" s="329">
        <v>0</v>
      </c>
      <c r="F29" s="291"/>
      <c r="G29" s="298" t="s">
        <v>77</v>
      </c>
      <c r="H29" s="298" t="s">
        <v>79</v>
      </c>
      <c r="I29" s="197"/>
      <c r="J29" s="197"/>
      <c r="L29" s="8"/>
    </row>
    <row r="30" spans="1:12" x14ac:dyDescent="0.25">
      <c r="A30" s="266"/>
      <c r="B30" s="298"/>
      <c r="C30" s="298"/>
      <c r="D30" s="267" t="s">
        <v>777</v>
      </c>
      <c r="E30" s="329">
        <v>1110000</v>
      </c>
      <c r="F30" s="291"/>
      <c r="G30" s="298"/>
      <c r="H30" s="298"/>
      <c r="I30" s="197"/>
      <c r="J30" s="197"/>
      <c r="L30" s="8"/>
    </row>
    <row r="31" spans="1:12" x14ac:dyDescent="0.25">
      <c r="G31" s="339"/>
      <c r="H31" s="339"/>
      <c r="L31" s="8"/>
    </row>
    <row r="32" spans="1:12" x14ac:dyDescent="0.25">
      <c r="A32" s="22"/>
      <c r="B32" s="22"/>
      <c r="C32" s="22"/>
      <c r="D32" s="23" t="s">
        <v>80</v>
      </c>
      <c r="E32" s="24">
        <f>SUM(E8:E30)</f>
        <v>2544000</v>
      </c>
      <c r="F32" s="22"/>
      <c r="G32" s="22"/>
      <c r="H32" s="22"/>
      <c r="I32" s="460">
        <f>C3-E32</f>
        <v>0</v>
      </c>
      <c r="J32" s="461"/>
    </row>
  </sheetData>
  <mergeCells count="6">
    <mergeCell ref="I32:J32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23"/>
  <sheetViews>
    <sheetView tabSelected="1" workbookViewId="0">
      <selection activeCell="E16" sqref="E16"/>
    </sheetView>
  </sheetViews>
  <sheetFormatPr defaultRowHeight="15" x14ac:dyDescent="0.25"/>
  <cols>
    <col min="1" max="1" width="11.85546875" customWidth="1"/>
    <col min="2" max="2" width="8.140625" customWidth="1"/>
    <col min="3" max="3" width="8.5703125" customWidth="1"/>
    <col min="4" max="4" width="36.28515625" customWidth="1"/>
    <col min="5" max="5" width="13.85546875" customWidth="1"/>
    <col min="6" max="6" width="9.5703125" customWidth="1"/>
    <col min="7" max="7" width="8.85546875" customWidth="1"/>
    <col min="8" max="8" width="9.5703125" customWidth="1"/>
    <col min="12" max="12" width="14.42578125" customWidth="1"/>
  </cols>
  <sheetData>
    <row r="1" spans="1:12" ht="17.25" customHeight="1" x14ac:dyDescent="0.25">
      <c r="A1" s="462" t="s">
        <v>12</v>
      </c>
      <c r="B1" s="463"/>
      <c r="C1" s="463"/>
      <c r="D1" s="463"/>
      <c r="E1" s="463"/>
      <c r="F1" s="10"/>
      <c r="G1" s="10"/>
      <c r="H1" s="1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767</v>
      </c>
      <c r="B3" s="9"/>
      <c r="C3" s="466">
        <v>1318000</v>
      </c>
      <c r="D3" s="463"/>
      <c r="E3" s="467"/>
      <c r="F3" s="463"/>
      <c r="G3" s="468" t="s">
        <v>768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38.25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ht="24" x14ac:dyDescent="0.25">
      <c r="A8" s="11" t="s">
        <v>35</v>
      </c>
      <c r="B8" s="20" t="s">
        <v>74</v>
      </c>
      <c r="C8" s="20" t="s">
        <v>73</v>
      </c>
      <c r="D8" s="13" t="s">
        <v>68</v>
      </c>
      <c r="E8" s="241">
        <v>8000</v>
      </c>
      <c r="F8" s="280"/>
      <c r="G8" s="20" t="s">
        <v>76</v>
      </c>
      <c r="H8" s="20" t="s">
        <v>78</v>
      </c>
      <c r="I8" s="1"/>
      <c r="J8" s="1"/>
      <c r="L8" s="8"/>
    </row>
    <row r="9" spans="1:12" x14ac:dyDescent="0.25">
      <c r="A9" s="11" t="s">
        <v>23</v>
      </c>
      <c r="B9" s="20" t="s">
        <v>74</v>
      </c>
      <c r="C9" s="20" t="s">
        <v>72</v>
      </c>
      <c r="D9" s="13" t="s">
        <v>52</v>
      </c>
      <c r="E9" s="241">
        <v>15000</v>
      </c>
      <c r="F9" s="280"/>
      <c r="G9" s="20" t="s">
        <v>77</v>
      </c>
      <c r="H9" s="20" t="s">
        <v>79</v>
      </c>
      <c r="I9" s="1"/>
      <c r="J9" s="1"/>
      <c r="L9" s="8"/>
    </row>
    <row r="10" spans="1:12" ht="24" x14ac:dyDescent="0.25">
      <c r="A10" s="11" t="s">
        <v>23</v>
      </c>
      <c r="B10" s="20" t="s">
        <v>74</v>
      </c>
      <c r="C10" s="20" t="s">
        <v>72</v>
      </c>
      <c r="D10" s="13" t="s">
        <v>771</v>
      </c>
      <c r="E10" s="191">
        <v>60000</v>
      </c>
      <c r="F10" s="280"/>
      <c r="G10" s="20" t="s">
        <v>77</v>
      </c>
      <c r="H10" s="20" t="s">
        <v>79</v>
      </c>
      <c r="I10" s="1"/>
      <c r="J10" s="1"/>
      <c r="L10" s="8"/>
    </row>
    <row r="11" spans="1:12" x14ac:dyDescent="0.25">
      <c r="A11" s="239" t="s">
        <v>23</v>
      </c>
      <c r="B11" s="20" t="s">
        <v>74</v>
      </c>
      <c r="C11" s="20" t="s">
        <v>72</v>
      </c>
      <c r="D11" s="13" t="s">
        <v>772</v>
      </c>
      <c r="E11" s="456">
        <v>60000</v>
      </c>
      <c r="F11" s="280"/>
      <c r="G11" s="20" t="s">
        <v>77</v>
      </c>
      <c r="H11" s="20" t="s">
        <v>79</v>
      </c>
      <c r="I11" s="1"/>
      <c r="J11" s="1"/>
      <c r="L11" s="8"/>
    </row>
    <row r="12" spans="1:12" x14ac:dyDescent="0.25">
      <c r="A12" s="240" t="s">
        <v>38</v>
      </c>
      <c r="B12" s="20" t="s">
        <v>74</v>
      </c>
      <c r="C12" s="20" t="s">
        <v>72</v>
      </c>
      <c r="D12" s="242" t="s">
        <v>71</v>
      </c>
      <c r="E12" s="457">
        <v>11000</v>
      </c>
      <c r="F12" s="280"/>
      <c r="G12" s="20" t="s">
        <v>77</v>
      </c>
      <c r="H12" s="20" t="s">
        <v>79</v>
      </c>
      <c r="I12" s="1"/>
      <c r="J12" s="1"/>
      <c r="L12" s="8"/>
    </row>
    <row r="13" spans="1:12" x14ac:dyDescent="0.25">
      <c r="A13" s="11" t="s">
        <v>24</v>
      </c>
      <c r="B13" s="20" t="s">
        <v>74</v>
      </c>
      <c r="C13" s="20" t="s">
        <v>72</v>
      </c>
      <c r="D13" s="13" t="s">
        <v>53</v>
      </c>
      <c r="E13" s="18">
        <v>5000</v>
      </c>
      <c r="F13" s="280"/>
      <c r="G13" s="20" t="s">
        <v>77</v>
      </c>
      <c r="H13" s="20" t="s">
        <v>79</v>
      </c>
      <c r="I13" s="1"/>
      <c r="J13" s="1"/>
      <c r="L13" s="8"/>
    </row>
    <row r="14" spans="1:12" ht="24" x14ac:dyDescent="0.25">
      <c r="A14" s="11" t="s">
        <v>31</v>
      </c>
      <c r="B14" s="20" t="s">
        <v>74</v>
      </c>
      <c r="C14" s="20" t="s">
        <v>72</v>
      </c>
      <c r="D14" s="13" t="s">
        <v>63</v>
      </c>
      <c r="E14" s="243">
        <v>100000</v>
      </c>
      <c r="F14" s="280"/>
      <c r="G14" s="20" t="s">
        <v>77</v>
      </c>
      <c r="H14" s="20" t="s">
        <v>79</v>
      </c>
      <c r="I14" s="1"/>
      <c r="J14" s="1"/>
      <c r="L14" s="8"/>
    </row>
    <row r="15" spans="1:12" x14ac:dyDescent="0.25">
      <c r="A15" s="11" t="s">
        <v>34</v>
      </c>
      <c r="B15" s="20" t="s">
        <v>74</v>
      </c>
      <c r="C15" s="20" t="s">
        <v>72</v>
      </c>
      <c r="D15" s="13" t="s">
        <v>66</v>
      </c>
      <c r="E15" s="241">
        <v>14000</v>
      </c>
      <c r="F15" s="280"/>
      <c r="G15" s="20" t="s">
        <v>77</v>
      </c>
      <c r="H15" s="20" t="s">
        <v>79</v>
      </c>
      <c r="I15" s="1"/>
      <c r="J15" s="1"/>
      <c r="L15" s="8"/>
    </row>
    <row r="16" spans="1:12" ht="24" x14ac:dyDescent="0.25">
      <c r="A16" s="239" t="s">
        <v>16</v>
      </c>
      <c r="B16" s="20" t="s">
        <v>74</v>
      </c>
      <c r="C16" s="20" t="s">
        <v>72</v>
      </c>
      <c r="D16" s="13" t="s">
        <v>42</v>
      </c>
      <c r="E16" s="237">
        <v>960000</v>
      </c>
      <c r="F16" s="280"/>
      <c r="G16" s="20" t="s">
        <v>77</v>
      </c>
      <c r="H16" s="20" t="s">
        <v>79</v>
      </c>
      <c r="I16" s="1"/>
      <c r="J16" s="1"/>
      <c r="L16" s="8"/>
    </row>
    <row r="17" spans="1:15" x14ac:dyDescent="0.25">
      <c r="A17" s="11" t="s">
        <v>25</v>
      </c>
      <c r="B17" s="20" t="s">
        <v>74</v>
      </c>
      <c r="C17" s="20" t="s">
        <v>72</v>
      </c>
      <c r="D17" s="13" t="s">
        <v>54</v>
      </c>
      <c r="E17" s="18">
        <v>0</v>
      </c>
      <c r="F17" s="280"/>
      <c r="G17" s="20" t="s">
        <v>77</v>
      </c>
      <c r="H17" s="20" t="s">
        <v>79</v>
      </c>
      <c r="I17" s="1"/>
      <c r="J17" s="1"/>
      <c r="L17" s="8"/>
    </row>
    <row r="18" spans="1:15" x14ac:dyDescent="0.25">
      <c r="A18" s="11" t="s">
        <v>17</v>
      </c>
      <c r="B18" s="20" t="s">
        <v>74</v>
      </c>
      <c r="C18" s="20" t="s">
        <v>72</v>
      </c>
      <c r="D18" s="13" t="s">
        <v>44</v>
      </c>
      <c r="E18" s="191">
        <v>40000</v>
      </c>
      <c r="F18" s="280"/>
      <c r="G18" s="20" t="s">
        <v>77</v>
      </c>
      <c r="H18" s="20" t="s">
        <v>79</v>
      </c>
      <c r="I18" s="1"/>
      <c r="J18" s="1"/>
      <c r="L18" s="8"/>
    </row>
    <row r="19" spans="1:15" x14ac:dyDescent="0.25">
      <c r="A19" s="295" t="str">
        <f>"44210000-5"</f>
        <v>44210000-5</v>
      </c>
      <c r="B19" s="270" t="s">
        <v>74</v>
      </c>
      <c r="C19" s="270" t="s">
        <v>72</v>
      </c>
      <c r="D19" s="94" t="s">
        <v>67</v>
      </c>
      <c r="E19" s="296">
        <v>0</v>
      </c>
      <c r="F19" s="286"/>
      <c r="G19" s="270" t="s">
        <v>77</v>
      </c>
      <c r="H19" s="270" t="s">
        <v>79</v>
      </c>
      <c r="I19" s="272"/>
      <c r="J19" s="272"/>
      <c r="L19" s="8"/>
    </row>
    <row r="20" spans="1:15" ht="36" x14ac:dyDescent="0.25">
      <c r="A20" s="246" t="s">
        <v>26</v>
      </c>
      <c r="B20" s="30" t="s">
        <v>74</v>
      </c>
      <c r="C20" s="30" t="s">
        <v>72</v>
      </c>
      <c r="D20" s="196" t="s">
        <v>55</v>
      </c>
      <c r="E20" s="433">
        <v>25000</v>
      </c>
      <c r="F20" s="290"/>
      <c r="G20" s="30" t="s">
        <v>77</v>
      </c>
      <c r="H20" s="30" t="s">
        <v>79</v>
      </c>
      <c r="I20" s="71"/>
      <c r="J20" s="71"/>
      <c r="L20" s="8"/>
    </row>
    <row r="21" spans="1:15" ht="24" x14ac:dyDescent="0.25">
      <c r="A21" s="223" t="s">
        <v>37</v>
      </c>
      <c r="B21" s="434" t="s">
        <v>75</v>
      </c>
      <c r="C21" s="434" t="s">
        <v>73</v>
      </c>
      <c r="D21" s="142" t="s">
        <v>70</v>
      </c>
      <c r="E21" s="435">
        <v>20000</v>
      </c>
      <c r="F21" s="436"/>
      <c r="G21" s="434" t="s">
        <v>76</v>
      </c>
      <c r="H21" s="434" t="s">
        <v>78</v>
      </c>
      <c r="I21" s="437"/>
      <c r="J21" s="438"/>
      <c r="L21" s="8"/>
      <c r="O21" s="21"/>
    </row>
    <row r="22" spans="1:15" x14ac:dyDescent="0.25">
      <c r="D22" s="247"/>
      <c r="E22" s="248"/>
      <c r="F22" s="245"/>
      <c r="L22" s="8"/>
    </row>
    <row r="23" spans="1:15" x14ac:dyDescent="0.25">
      <c r="A23" s="22"/>
      <c r="B23" s="22"/>
      <c r="C23" s="22"/>
      <c r="D23" s="23" t="s">
        <v>80</v>
      </c>
      <c r="E23" s="24">
        <f>SUM(E8:E21)</f>
        <v>1318000</v>
      </c>
      <c r="F23" s="22"/>
      <c r="G23" s="22"/>
      <c r="H23" s="22"/>
      <c r="I23" s="460">
        <f>C3-E23</f>
        <v>0</v>
      </c>
      <c r="J23" s="461"/>
    </row>
  </sheetData>
  <mergeCells count="6">
    <mergeCell ref="I23:J23"/>
    <mergeCell ref="E3:F3"/>
    <mergeCell ref="C3:D3"/>
    <mergeCell ref="G3:J4"/>
    <mergeCell ref="A1:E1"/>
    <mergeCell ref="I1:J1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J15"/>
  <sheetViews>
    <sheetView workbookViewId="0">
      <selection activeCell="E9" sqref="E9"/>
    </sheetView>
  </sheetViews>
  <sheetFormatPr defaultRowHeight="15" x14ac:dyDescent="0.25"/>
  <cols>
    <col min="1" max="1" width="11.7109375" customWidth="1"/>
    <col min="2" max="2" width="7" customWidth="1"/>
    <col min="3" max="3" width="7.140625" customWidth="1"/>
    <col min="4" max="4" width="40.140625" customWidth="1"/>
    <col min="5" max="5" width="13.28515625" customWidth="1"/>
    <col min="6" max="6" width="12.5703125" customWidth="1"/>
  </cols>
  <sheetData>
    <row r="1" spans="1:10" ht="15.75" x14ac:dyDescent="0.25">
      <c r="A1" s="462" t="s">
        <v>12</v>
      </c>
      <c r="B1" s="463"/>
      <c r="C1" s="463"/>
      <c r="D1" s="463"/>
      <c r="E1" s="463"/>
      <c r="F1" s="50"/>
      <c r="G1" s="50"/>
      <c r="H1" s="50"/>
      <c r="I1" s="464" t="s">
        <v>756</v>
      </c>
      <c r="J1" s="465"/>
    </row>
    <row r="2" spans="1:10" ht="15.75" x14ac:dyDescent="0.25">
      <c r="A2" s="6"/>
      <c r="D2" s="8"/>
      <c r="E2" s="7"/>
    </row>
    <row r="3" spans="1:10" ht="15" customHeight="1" x14ac:dyDescent="0.25">
      <c r="A3" s="9" t="s">
        <v>615</v>
      </c>
      <c r="B3" s="9"/>
      <c r="C3" s="466">
        <v>19000</v>
      </c>
      <c r="D3" s="463"/>
      <c r="E3" s="467"/>
      <c r="F3" s="463"/>
      <c r="G3" s="468" t="s">
        <v>616</v>
      </c>
      <c r="H3" s="468"/>
      <c r="I3" s="468"/>
      <c r="J3" s="468"/>
    </row>
    <row r="4" spans="1:10" x14ac:dyDescent="0.25">
      <c r="A4" s="21"/>
      <c r="G4" s="468"/>
      <c r="H4" s="468"/>
      <c r="I4" s="468"/>
      <c r="J4" s="468"/>
    </row>
    <row r="6" spans="1:10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ht="36" x14ac:dyDescent="0.25">
      <c r="A8" s="29" t="s">
        <v>618</v>
      </c>
      <c r="B8" s="20"/>
      <c r="C8" s="20"/>
      <c r="D8" s="29" t="s">
        <v>617</v>
      </c>
      <c r="E8" s="40">
        <v>19000</v>
      </c>
      <c r="F8" s="1"/>
      <c r="G8" s="20"/>
      <c r="H8" s="20"/>
      <c r="I8" s="1"/>
      <c r="J8" s="1"/>
    </row>
    <row r="9" spans="1:10" x14ac:dyDescent="0.25">
      <c r="A9" s="27"/>
      <c r="B9" s="20"/>
      <c r="C9" s="20"/>
      <c r="D9" s="29"/>
      <c r="E9" s="105"/>
      <c r="F9" s="1"/>
      <c r="G9" s="20"/>
      <c r="H9" s="20"/>
      <c r="I9" s="1"/>
      <c r="J9" s="1"/>
    </row>
    <row r="10" spans="1:10" x14ac:dyDescent="0.25">
      <c r="A10" s="56"/>
      <c r="B10" s="20"/>
      <c r="C10" s="20"/>
      <c r="D10" s="59"/>
      <c r="E10" s="106"/>
      <c r="F10" s="1"/>
      <c r="G10" s="20"/>
      <c r="H10" s="20"/>
      <c r="I10" s="1"/>
      <c r="J10" s="1"/>
    </row>
    <row r="11" spans="1:10" x14ac:dyDescent="0.25">
      <c r="A11" s="55"/>
      <c r="B11" s="20"/>
      <c r="C11" s="20"/>
      <c r="D11" s="84"/>
      <c r="E11" s="89"/>
      <c r="F11" s="1"/>
      <c r="G11" s="20"/>
      <c r="H11" s="20"/>
      <c r="I11" s="1"/>
      <c r="J11" s="1"/>
    </row>
    <row r="12" spans="1:10" x14ac:dyDescent="0.25">
      <c r="A12" s="55"/>
      <c r="B12" s="20"/>
      <c r="C12" s="20"/>
      <c r="D12" s="68"/>
      <c r="E12" s="69"/>
      <c r="F12" s="1"/>
      <c r="G12" s="20"/>
      <c r="H12" s="20"/>
      <c r="I12" s="1"/>
      <c r="J12" s="1"/>
    </row>
    <row r="13" spans="1:10" x14ac:dyDescent="0.25">
      <c r="A13" s="31"/>
      <c r="B13" s="20"/>
      <c r="C13" s="20"/>
      <c r="D13" s="32"/>
      <c r="E13" s="35"/>
      <c r="F13" s="1"/>
      <c r="G13" s="20"/>
      <c r="H13" s="20"/>
      <c r="I13" s="1"/>
      <c r="J13" s="1"/>
    </row>
    <row r="15" spans="1:10" x14ac:dyDescent="0.25">
      <c r="A15" s="22"/>
      <c r="B15" s="22"/>
      <c r="C15" s="22"/>
      <c r="D15" s="23" t="s">
        <v>80</v>
      </c>
      <c r="E15" s="24">
        <f>SUM(E8:E13)</f>
        <v>19000</v>
      </c>
      <c r="F15" s="22"/>
      <c r="G15" s="22"/>
      <c r="H15" s="22"/>
      <c r="I15" s="460">
        <f>C3-E15</f>
        <v>0</v>
      </c>
      <c r="J15" s="461"/>
    </row>
  </sheetData>
  <mergeCells count="6">
    <mergeCell ref="I15:J1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J15"/>
  <sheetViews>
    <sheetView workbookViewId="0">
      <selection activeCell="E10" sqref="E10"/>
    </sheetView>
  </sheetViews>
  <sheetFormatPr defaultRowHeight="15" x14ac:dyDescent="0.25"/>
  <cols>
    <col min="1" max="1" width="11.140625" customWidth="1"/>
    <col min="2" max="2" width="7.28515625" customWidth="1"/>
    <col min="3" max="3" width="7.140625" customWidth="1"/>
    <col min="4" max="4" width="36" customWidth="1"/>
    <col min="5" max="5" width="12.7109375" customWidth="1"/>
    <col min="6" max="6" width="13.140625" customWidth="1"/>
  </cols>
  <sheetData>
    <row r="1" spans="1:10" ht="15.75" x14ac:dyDescent="0.25">
      <c r="A1" s="462" t="s">
        <v>12</v>
      </c>
      <c r="B1" s="463"/>
      <c r="C1" s="463"/>
      <c r="D1" s="463"/>
      <c r="E1" s="463"/>
      <c r="F1" s="80"/>
      <c r="G1" s="80"/>
      <c r="H1" s="80"/>
      <c r="I1" s="464" t="s">
        <v>756</v>
      </c>
      <c r="J1" s="465"/>
    </row>
    <row r="2" spans="1:10" ht="15.75" x14ac:dyDescent="0.25">
      <c r="A2" s="6"/>
      <c r="D2" s="8"/>
      <c r="E2" s="7"/>
    </row>
    <row r="3" spans="1:10" x14ac:dyDescent="0.25">
      <c r="A3" s="9" t="s">
        <v>647</v>
      </c>
      <c r="B3" s="9"/>
      <c r="C3" s="466">
        <v>646000</v>
      </c>
      <c r="D3" s="463"/>
      <c r="E3" s="467"/>
      <c r="F3" s="463"/>
      <c r="G3" s="468" t="s">
        <v>648</v>
      </c>
      <c r="H3" s="468"/>
      <c r="I3" s="468"/>
      <c r="J3" s="468"/>
    </row>
    <row r="4" spans="1:10" ht="29.25" customHeight="1" x14ac:dyDescent="0.25">
      <c r="A4" s="21"/>
      <c r="G4" s="468"/>
      <c r="H4" s="468"/>
      <c r="I4" s="468"/>
      <c r="J4" s="468"/>
    </row>
    <row r="6" spans="1:10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ht="27" customHeight="1" x14ac:dyDescent="0.25">
      <c r="A8" s="136"/>
      <c r="B8" s="20"/>
      <c r="C8" s="20"/>
      <c r="D8" s="144" t="s">
        <v>650</v>
      </c>
      <c r="E8" s="129"/>
      <c r="F8" s="1"/>
      <c r="G8" s="20"/>
      <c r="H8" s="20"/>
      <c r="I8" s="1"/>
      <c r="J8" s="1"/>
    </row>
    <row r="9" spans="1:10" ht="24" x14ac:dyDescent="0.25">
      <c r="A9" s="136" t="s">
        <v>649</v>
      </c>
      <c r="B9" s="20"/>
      <c r="C9" s="20"/>
      <c r="D9" s="144" t="s">
        <v>651</v>
      </c>
      <c r="E9" s="129">
        <v>646000</v>
      </c>
      <c r="F9" s="1"/>
      <c r="G9" s="20"/>
      <c r="H9" s="20"/>
      <c r="I9" s="1"/>
      <c r="J9" s="1"/>
    </row>
    <row r="10" spans="1:10" x14ac:dyDescent="0.25">
      <c r="A10" s="56"/>
      <c r="B10" s="20"/>
      <c r="C10" s="20"/>
      <c r="D10" s="59"/>
      <c r="E10" s="106"/>
      <c r="F10" s="1"/>
      <c r="G10" s="20"/>
      <c r="H10" s="20"/>
      <c r="I10" s="1"/>
      <c r="J10" s="1"/>
    </row>
    <row r="11" spans="1:10" x14ac:dyDescent="0.25">
      <c r="A11" s="55"/>
      <c r="B11" s="20"/>
      <c r="C11" s="20"/>
      <c r="D11" s="84"/>
      <c r="E11" s="89"/>
      <c r="F11" s="1"/>
      <c r="G11" s="20"/>
      <c r="H11" s="20"/>
      <c r="I11" s="1"/>
      <c r="J11" s="1"/>
    </row>
    <row r="12" spans="1:10" x14ac:dyDescent="0.25">
      <c r="A12" s="55"/>
      <c r="B12" s="20"/>
      <c r="C12" s="20"/>
      <c r="D12" s="68"/>
      <c r="E12" s="69"/>
      <c r="F12" s="1"/>
      <c r="G12" s="20"/>
      <c r="H12" s="20"/>
      <c r="I12" s="1"/>
      <c r="J12" s="1"/>
    </row>
    <row r="13" spans="1:10" x14ac:dyDescent="0.25">
      <c r="A13" s="31"/>
      <c r="B13" s="20"/>
      <c r="C13" s="20"/>
      <c r="D13" s="32"/>
      <c r="E13" s="35"/>
      <c r="F13" s="1"/>
      <c r="G13" s="20"/>
      <c r="H13" s="20"/>
      <c r="I13" s="1"/>
      <c r="J13" s="1"/>
    </row>
    <row r="15" spans="1:10" x14ac:dyDescent="0.25">
      <c r="A15" s="22"/>
      <c r="B15" s="22"/>
      <c r="C15" s="22"/>
      <c r="D15" s="23" t="s">
        <v>80</v>
      </c>
      <c r="E15" s="24">
        <f>SUM(E8:E13)</f>
        <v>646000</v>
      </c>
      <c r="F15" s="22"/>
      <c r="G15" s="22"/>
      <c r="H15" s="22"/>
      <c r="I15" s="460">
        <f>C3-E15</f>
        <v>0</v>
      </c>
      <c r="J15" s="461"/>
    </row>
  </sheetData>
  <mergeCells count="6">
    <mergeCell ref="I15:J1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L19"/>
  <sheetViews>
    <sheetView workbookViewId="0">
      <selection activeCell="E15" sqref="E15"/>
    </sheetView>
  </sheetViews>
  <sheetFormatPr defaultRowHeight="15" x14ac:dyDescent="0.25"/>
  <cols>
    <col min="1" max="1" width="11.28515625" customWidth="1"/>
    <col min="2" max="2" width="7.140625" customWidth="1"/>
    <col min="3" max="3" width="7.42578125" customWidth="1"/>
    <col min="4" max="4" width="38.7109375" customWidth="1"/>
    <col min="5" max="5" width="14.42578125" customWidth="1"/>
    <col min="6" max="6" width="13.28515625" customWidth="1"/>
    <col min="12" max="12" width="15.285156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80"/>
      <c r="G1" s="80"/>
      <c r="H1" s="8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664</v>
      </c>
      <c r="B3" s="9"/>
      <c r="C3" s="466">
        <v>30000</v>
      </c>
      <c r="D3" s="463"/>
      <c r="E3" s="467"/>
      <c r="F3" s="463"/>
      <c r="G3" s="468" t="s">
        <v>665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ht="36" x14ac:dyDescent="0.25">
      <c r="A8" s="27" t="s">
        <v>652</v>
      </c>
      <c r="B8" s="20" t="s">
        <v>75</v>
      </c>
      <c r="C8" s="20" t="s">
        <v>72</v>
      </c>
      <c r="D8" s="29" t="s">
        <v>658</v>
      </c>
      <c r="E8" s="252">
        <v>2000</v>
      </c>
      <c r="F8" s="280"/>
      <c r="G8" s="20" t="s">
        <v>77</v>
      </c>
      <c r="H8" s="20" t="s">
        <v>79</v>
      </c>
      <c r="I8" s="1"/>
      <c r="J8" s="1"/>
      <c r="L8" s="8"/>
    </row>
    <row r="9" spans="1:12" ht="24" x14ac:dyDescent="0.25">
      <c r="A9" s="27" t="s">
        <v>653</v>
      </c>
      <c r="B9" s="20" t="s">
        <v>75</v>
      </c>
      <c r="C9" s="20" t="s">
        <v>72</v>
      </c>
      <c r="D9" s="29" t="s">
        <v>659</v>
      </c>
      <c r="E9" s="252">
        <v>3000</v>
      </c>
      <c r="F9" s="280"/>
      <c r="G9" s="20" t="s">
        <v>77</v>
      </c>
      <c r="H9" s="20" t="s">
        <v>79</v>
      </c>
      <c r="I9" s="1"/>
      <c r="J9" s="1"/>
      <c r="L9" s="8"/>
    </row>
    <row r="10" spans="1:12" ht="24" x14ac:dyDescent="0.25">
      <c r="A10" s="27" t="s">
        <v>654</v>
      </c>
      <c r="B10" s="20" t="s">
        <v>75</v>
      </c>
      <c r="C10" s="26" t="s">
        <v>91</v>
      </c>
      <c r="D10" s="29" t="s">
        <v>660</v>
      </c>
      <c r="E10" s="253">
        <v>15000</v>
      </c>
      <c r="F10" s="280"/>
      <c r="G10" s="20" t="s">
        <v>76</v>
      </c>
      <c r="H10" s="20" t="s">
        <v>78</v>
      </c>
      <c r="I10" s="1"/>
      <c r="J10" s="1"/>
      <c r="L10" s="8"/>
    </row>
    <row r="11" spans="1:12" ht="36" x14ac:dyDescent="0.25">
      <c r="A11" s="187" t="s">
        <v>655</v>
      </c>
      <c r="B11" s="20" t="s">
        <v>75</v>
      </c>
      <c r="C11" s="26" t="s">
        <v>72</v>
      </c>
      <c r="D11" s="53" t="s">
        <v>661</v>
      </c>
      <c r="E11" s="254">
        <v>3000</v>
      </c>
      <c r="F11" s="280"/>
      <c r="G11" s="20" t="s">
        <v>77</v>
      </c>
      <c r="H11" s="20" t="s">
        <v>79</v>
      </c>
      <c r="I11" s="1"/>
      <c r="J11" s="1"/>
      <c r="L11" s="8"/>
    </row>
    <row r="12" spans="1:12" ht="24" x14ac:dyDescent="0.25">
      <c r="A12" s="39" t="s">
        <v>656</v>
      </c>
      <c r="B12" s="20" t="s">
        <v>75</v>
      </c>
      <c r="C12" s="20" t="s">
        <v>72</v>
      </c>
      <c r="D12" s="45" t="s">
        <v>662</v>
      </c>
      <c r="E12" s="254">
        <v>2500</v>
      </c>
      <c r="F12" s="280"/>
      <c r="G12" s="20" t="s">
        <v>77</v>
      </c>
      <c r="H12" s="20" t="s">
        <v>79</v>
      </c>
      <c r="I12" s="1"/>
      <c r="J12" s="1"/>
      <c r="L12" s="8"/>
    </row>
    <row r="13" spans="1:12" ht="36" x14ac:dyDescent="0.25">
      <c r="A13" s="382" t="s">
        <v>740</v>
      </c>
      <c r="B13" s="356" t="s">
        <v>75</v>
      </c>
      <c r="C13" s="356" t="s">
        <v>72</v>
      </c>
      <c r="D13" s="383" t="s">
        <v>741</v>
      </c>
      <c r="E13" s="384">
        <v>2300</v>
      </c>
      <c r="F13" s="357"/>
      <c r="G13" s="356" t="s">
        <v>742</v>
      </c>
      <c r="H13" s="356" t="s">
        <v>743</v>
      </c>
      <c r="I13" s="358"/>
      <c r="J13" s="358"/>
      <c r="L13" s="8"/>
    </row>
    <row r="14" spans="1:12" ht="24" x14ac:dyDescent="0.25">
      <c r="A14" s="155" t="s">
        <v>657</v>
      </c>
      <c r="B14" s="20" t="s">
        <v>75</v>
      </c>
      <c r="C14" s="20" t="s">
        <v>72</v>
      </c>
      <c r="D14" s="138" t="s">
        <v>663</v>
      </c>
      <c r="E14" s="194">
        <v>2200</v>
      </c>
      <c r="F14" s="280"/>
      <c r="G14" s="20" t="s">
        <v>77</v>
      </c>
      <c r="H14" s="20" t="s">
        <v>79</v>
      </c>
      <c r="I14" s="1"/>
      <c r="J14" s="1"/>
      <c r="L14" s="8"/>
    </row>
    <row r="15" spans="1:12" x14ac:dyDescent="0.25">
      <c r="A15" s="323"/>
      <c r="B15" s="270"/>
      <c r="C15" s="270"/>
      <c r="D15" s="255"/>
      <c r="E15" s="227"/>
      <c r="F15" s="286"/>
      <c r="G15" s="270"/>
      <c r="H15" s="270"/>
      <c r="I15" s="272"/>
      <c r="J15" s="272"/>
      <c r="L15" s="8"/>
    </row>
    <row r="16" spans="1:12" x14ac:dyDescent="0.25">
      <c r="A16" s="110"/>
      <c r="B16" s="20"/>
      <c r="C16" s="20"/>
      <c r="D16" s="251"/>
      <c r="E16" s="118"/>
      <c r="F16" s="1"/>
      <c r="G16" s="20"/>
      <c r="H16" s="20"/>
      <c r="I16" s="1"/>
      <c r="J16" s="1"/>
      <c r="L16" s="8"/>
    </row>
    <row r="17" spans="1:12" x14ac:dyDescent="0.25">
      <c r="A17" s="31"/>
      <c r="B17" s="20"/>
      <c r="C17" s="20"/>
      <c r="D17" s="32"/>
      <c r="E17" s="35"/>
      <c r="F17" s="1"/>
      <c r="G17" s="20"/>
      <c r="H17" s="20"/>
      <c r="I17" s="1"/>
      <c r="J17" s="1"/>
      <c r="L17" s="8"/>
    </row>
    <row r="19" spans="1:12" x14ac:dyDescent="0.25">
      <c r="A19" s="22"/>
      <c r="B19" s="22"/>
      <c r="C19" s="22"/>
      <c r="D19" s="23" t="s">
        <v>80</v>
      </c>
      <c r="E19" s="24">
        <f>SUM(E8:E17)</f>
        <v>30000</v>
      </c>
      <c r="F19" s="22"/>
      <c r="G19" s="22"/>
      <c r="H19" s="22"/>
      <c r="I19" s="460">
        <f>C3-E19</f>
        <v>0</v>
      </c>
      <c r="J19" s="461"/>
    </row>
  </sheetData>
  <mergeCells count="6">
    <mergeCell ref="I19:J19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J15"/>
  <sheetViews>
    <sheetView workbookViewId="0">
      <selection activeCell="E21" sqref="E21"/>
    </sheetView>
  </sheetViews>
  <sheetFormatPr defaultRowHeight="15" x14ac:dyDescent="0.25"/>
  <cols>
    <col min="1" max="1" width="13" customWidth="1"/>
    <col min="2" max="2" width="8.140625" customWidth="1"/>
    <col min="3" max="3" width="8" customWidth="1"/>
    <col min="4" max="4" width="38.140625" customWidth="1"/>
    <col min="5" max="5" width="15.140625" customWidth="1"/>
    <col min="6" max="6" width="10.140625" customWidth="1"/>
  </cols>
  <sheetData>
    <row r="1" spans="1:10" ht="15.75" x14ac:dyDescent="0.25">
      <c r="A1" s="462" t="s">
        <v>12</v>
      </c>
      <c r="B1" s="463"/>
      <c r="C1" s="463"/>
      <c r="D1" s="463"/>
      <c r="E1" s="463"/>
      <c r="F1" s="345"/>
      <c r="G1" s="345"/>
      <c r="H1" s="345"/>
      <c r="I1" s="464" t="s">
        <v>756</v>
      </c>
      <c r="J1" s="465"/>
    </row>
    <row r="2" spans="1:10" ht="15.75" x14ac:dyDescent="0.25">
      <c r="A2" s="6"/>
      <c r="D2" s="8"/>
      <c r="E2" s="7"/>
    </row>
    <row r="3" spans="1:10" x14ac:dyDescent="0.25">
      <c r="A3" s="9" t="s">
        <v>732</v>
      </c>
      <c r="B3" s="9"/>
      <c r="C3" s="466">
        <v>1818000</v>
      </c>
      <c r="D3" s="463"/>
      <c r="E3" s="467"/>
      <c r="F3" s="463"/>
      <c r="G3" s="468" t="s">
        <v>731</v>
      </c>
      <c r="H3" s="468"/>
      <c r="I3" s="468"/>
      <c r="J3" s="468"/>
    </row>
    <row r="4" spans="1:10" x14ac:dyDescent="0.25">
      <c r="A4" s="21"/>
      <c r="G4" s="468"/>
      <c r="H4" s="468"/>
      <c r="I4" s="468"/>
      <c r="J4" s="468"/>
    </row>
    <row r="6" spans="1:10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x14ac:dyDescent="0.25">
      <c r="A8" s="181"/>
      <c r="B8" s="332" t="s">
        <v>75</v>
      </c>
      <c r="C8" s="332" t="s">
        <v>72</v>
      </c>
      <c r="D8" s="144" t="s">
        <v>775</v>
      </c>
      <c r="E8" s="206">
        <v>1818000</v>
      </c>
      <c r="F8" s="280"/>
      <c r="G8" s="332" t="s">
        <v>77</v>
      </c>
      <c r="H8" s="332" t="s">
        <v>79</v>
      </c>
      <c r="I8" s="1"/>
      <c r="J8" s="1"/>
    </row>
    <row r="9" spans="1:10" x14ac:dyDescent="0.25">
      <c r="A9" s="256"/>
      <c r="B9" s="20"/>
      <c r="C9" s="20"/>
      <c r="D9" s="144"/>
      <c r="E9" s="129"/>
      <c r="F9" s="1"/>
      <c r="G9" s="20"/>
      <c r="H9" s="20"/>
      <c r="I9" s="1"/>
      <c r="J9" s="1"/>
    </row>
    <row r="10" spans="1:10" x14ac:dyDescent="0.25">
      <c r="A10" s="56"/>
      <c r="B10" s="20"/>
      <c r="C10" s="20"/>
      <c r="D10" s="59"/>
      <c r="E10" s="106"/>
      <c r="F10" s="1"/>
      <c r="G10" s="20"/>
      <c r="H10" s="20"/>
      <c r="I10" s="1"/>
      <c r="J10" s="1"/>
    </row>
    <row r="11" spans="1:10" x14ac:dyDescent="0.25">
      <c r="A11" s="55"/>
      <c r="B11" s="20"/>
      <c r="C11" s="20"/>
      <c r="D11" s="84"/>
      <c r="E11" s="89"/>
      <c r="F11" s="1"/>
      <c r="G11" s="20"/>
      <c r="H11" s="20"/>
      <c r="I11" s="1"/>
      <c r="J11" s="1"/>
    </row>
    <row r="12" spans="1:10" x14ac:dyDescent="0.25">
      <c r="A12" s="55"/>
      <c r="B12" s="20"/>
      <c r="C12" s="20"/>
      <c r="D12" s="68"/>
      <c r="E12" s="69"/>
      <c r="F12" s="1"/>
      <c r="G12" s="20"/>
      <c r="H12" s="20"/>
      <c r="I12" s="1"/>
      <c r="J12" s="1"/>
    </row>
    <row r="13" spans="1:10" x14ac:dyDescent="0.25">
      <c r="A13" s="31"/>
      <c r="B13" s="20"/>
      <c r="C13" s="20"/>
      <c r="D13" s="32"/>
      <c r="E13" s="35"/>
      <c r="F13" s="1"/>
      <c r="G13" s="20"/>
      <c r="H13" s="20"/>
      <c r="I13" s="1"/>
      <c r="J13" s="1"/>
    </row>
    <row r="15" spans="1:10" x14ac:dyDescent="0.25">
      <c r="A15" s="22"/>
      <c r="B15" s="22"/>
      <c r="C15" s="22"/>
      <c r="D15" s="23" t="s">
        <v>80</v>
      </c>
      <c r="E15" s="24">
        <f>SUM(E8:E13)</f>
        <v>1818000</v>
      </c>
      <c r="F15" s="22"/>
      <c r="G15" s="22"/>
      <c r="H15" s="22"/>
      <c r="I15" s="460">
        <f>C3-E15</f>
        <v>0</v>
      </c>
      <c r="J15" s="461"/>
    </row>
  </sheetData>
  <mergeCells count="6">
    <mergeCell ref="I15:J1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J15"/>
  <sheetViews>
    <sheetView workbookViewId="0">
      <selection activeCell="C4" sqref="C4"/>
    </sheetView>
  </sheetViews>
  <sheetFormatPr defaultRowHeight="15" x14ac:dyDescent="0.25"/>
  <cols>
    <col min="1" max="1" width="11.85546875" customWidth="1"/>
    <col min="2" max="2" width="7.140625" customWidth="1"/>
    <col min="3" max="3" width="7.5703125" customWidth="1"/>
    <col min="4" max="4" width="37.140625" customWidth="1"/>
    <col min="5" max="5" width="13.42578125" customWidth="1"/>
    <col min="6" max="6" width="11.85546875" customWidth="1"/>
  </cols>
  <sheetData>
    <row r="1" spans="1:10" ht="15.75" x14ac:dyDescent="0.25">
      <c r="A1" s="462" t="s">
        <v>12</v>
      </c>
      <c r="B1" s="463"/>
      <c r="C1" s="463"/>
      <c r="D1" s="463"/>
      <c r="E1" s="463"/>
      <c r="F1" s="80"/>
      <c r="G1" s="80"/>
      <c r="H1" s="80"/>
      <c r="I1" s="464" t="s">
        <v>756</v>
      </c>
      <c r="J1" s="465"/>
    </row>
    <row r="2" spans="1:10" ht="15.75" x14ac:dyDescent="0.25">
      <c r="A2" s="6"/>
      <c r="D2" s="8"/>
      <c r="E2" s="7"/>
    </row>
    <row r="3" spans="1:10" x14ac:dyDescent="0.25">
      <c r="A3" s="9" t="s">
        <v>669</v>
      </c>
      <c r="B3" s="9"/>
      <c r="C3" s="466">
        <v>25000</v>
      </c>
      <c r="D3" s="463"/>
      <c r="E3" s="467"/>
      <c r="F3" s="463"/>
      <c r="G3" s="468" t="s">
        <v>670</v>
      </c>
      <c r="H3" s="468"/>
      <c r="I3" s="468"/>
      <c r="J3" s="468"/>
    </row>
    <row r="4" spans="1:10" x14ac:dyDescent="0.25">
      <c r="A4" s="21"/>
      <c r="G4" s="468"/>
      <c r="H4" s="468"/>
      <c r="I4" s="468"/>
      <c r="J4" s="468"/>
    </row>
    <row r="6" spans="1:10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x14ac:dyDescent="0.25">
      <c r="A8" s="181" t="s">
        <v>666</v>
      </c>
      <c r="B8" s="332" t="s">
        <v>75</v>
      </c>
      <c r="C8" s="332" t="s">
        <v>72</v>
      </c>
      <c r="D8" s="144" t="s">
        <v>667</v>
      </c>
      <c r="E8" s="206">
        <v>25000</v>
      </c>
      <c r="F8" s="280"/>
      <c r="G8" s="332" t="s">
        <v>77</v>
      </c>
      <c r="H8" s="332" t="s">
        <v>79</v>
      </c>
      <c r="I8" s="1"/>
      <c r="J8" s="1"/>
    </row>
    <row r="9" spans="1:10" ht="24" x14ac:dyDescent="0.25">
      <c r="A9" s="256"/>
      <c r="B9" s="20"/>
      <c r="C9" s="20"/>
      <c r="D9" s="144" t="s">
        <v>668</v>
      </c>
      <c r="E9" s="129"/>
      <c r="F9" s="1"/>
      <c r="G9" s="20"/>
      <c r="H9" s="20"/>
      <c r="I9" s="1"/>
      <c r="J9" s="1"/>
    </row>
    <row r="10" spans="1:10" x14ac:dyDescent="0.25">
      <c r="A10" s="56"/>
      <c r="B10" s="20"/>
      <c r="C10" s="20"/>
      <c r="D10" s="59"/>
      <c r="E10" s="106"/>
      <c r="F10" s="1"/>
      <c r="G10" s="20"/>
      <c r="H10" s="20"/>
      <c r="I10" s="1"/>
      <c r="J10" s="1"/>
    </row>
    <row r="11" spans="1:10" x14ac:dyDescent="0.25">
      <c r="A11" s="55"/>
      <c r="B11" s="20"/>
      <c r="C11" s="20"/>
      <c r="D11" s="84"/>
      <c r="E11" s="89"/>
      <c r="F11" s="1"/>
      <c r="G11" s="20"/>
      <c r="H11" s="20"/>
      <c r="I11" s="1"/>
      <c r="J11" s="1"/>
    </row>
    <row r="12" spans="1:10" x14ac:dyDescent="0.25">
      <c r="A12" s="55"/>
      <c r="B12" s="20"/>
      <c r="C12" s="20"/>
      <c r="D12" s="68"/>
      <c r="E12" s="69"/>
      <c r="F12" s="1"/>
      <c r="G12" s="20"/>
      <c r="H12" s="20"/>
      <c r="I12" s="1"/>
      <c r="J12" s="1"/>
    </row>
    <row r="13" spans="1:10" x14ac:dyDescent="0.25">
      <c r="A13" s="31"/>
      <c r="B13" s="20"/>
      <c r="C13" s="20"/>
      <c r="D13" s="32"/>
      <c r="E13" s="35"/>
      <c r="F13" s="1"/>
      <c r="G13" s="20"/>
      <c r="H13" s="20"/>
      <c r="I13" s="1"/>
      <c r="J13" s="1"/>
    </row>
    <row r="15" spans="1:10" x14ac:dyDescent="0.25">
      <c r="A15" s="22"/>
      <c r="B15" s="22"/>
      <c r="C15" s="22"/>
      <c r="D15" s="23" t="s">
        <v>80</v>
      </c>
      <c r="E15" s="24">
        <f>SUM(E8:E13)</f>
        <v>25000</v>
      </c>
      <c r="F15" s="22"/>
      <c r="G15" s="22"/>
      <c r="H15" s="22"/>
      <c r="I15" s="460">
        <f>C3-E15</f>
        <v>0</v>
      </c>
      <c r="J15" s="461"/>
    </row>
  </sheetData>
  <mergeCells count="6">
    <mergeCell ref="I15:J1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J15"/>
  <sheetViews>
    <sheetView workbookViewId="0">
      <selection activeCell="E9" sqref="E9"/>
    </sheetView>
  </sheetViews>
  <sheetFormatPr defaultRowHeight="15" x14ac:dyDescent="0.25"/>
  <cols>
    <col min="1" max="1" width="15.85546875" bestFit="1" customWidth="1"/>
    <col min="2" max="3" width="8.28515625" customWidth="1"/>
    <col min="4" max="4" width="35" customWidth="1"/>
    <col min="5" max="5" width="14.42578125" customWidth="1"/>
  </cols>
  <sheetData>
    <row r="1" spans="1:10" ht="15.75" x14ac:dyDescent="0.25">
      <c r="A1" s="462" t="s">
        <v>12</v>
      </c>
      <c r="B1" s="463"/>
      <c r="C1" s="463"/>
      <c r="D1" s="463"/>
      <c r="E1" s="463"/>
      <c r="F1" s="391"/>
      <c r="G1" s="391"/>
      <c r="H1" s="391"/>
      <c r="I1" s="464" t="s">
        <v>756</v>
      </c>
      <c r="J1" s="465"/>
    </row>
    <row r="2" spans="1:10" ht="15.75" x14ac:dyDescent="0.25">
      <c r="A2" s="6"/>
      <c r="D2" s="8"/>
      <c r="E2" s="7"/>
    </row>
    <row r="3" spans="1:10" x14ac:dyDescent="0.25">
      <c r="A3" s="9" t="s">
        <v>766</v>
      </c>
      <c r="B3" s="9"/>
      <c r="C3" s="466">
        <v>90000</v>
      </c>
      <c r="D3" s="463"/>
      <c r="E3" s="467"/>
      <c r="F3" s="463"/>
      <c r="G3" s="468" t="s">
        <v>748</v>
      </c>
      <c r="H3" s="468"/>
      <c r="I3" s="468"/>
      <c r="J3" s="468"/>
    </row>
    <row r="4" spans="1:10" x14ac:dyDescent="0.25">
      <c r="A4" s="21"/>
      <c r="G4" s="468"/>
      <c r="H4" s="468"/>
      <c r="I4" s="468"/>
      <c r="J4" s="468"/>
    </row>
    <row r="6" spans="1:10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x14ac:dyDescent="0.25">
      <c r="A8" s="181" t="s">
        <v>749</v>
      </c>
      <c r="B8" s="332" t="s">
        <v>75</v>
      </c>
      <c r="C8" s="332" t="s">
        <v>72</v>
      </c>
      <c r="D8" s="144" t="s">
        <v>748</v>
      </c>
      <c r="E8" s="206">
        <v>48000</v>
      </c>
      <c r="F8" s="280"/>
      <c r="G8" s="332" t="s">
        <v>77</v>
      </c>
      <c r="H8" s="332" t="s">
        <v>79</v>
      </c>
      <c r="I8" s="1"/>
      <c r="J8" s="1"/>
    </row>
    <row r="9" spans="1:10" x14ac:dyDescent="0.25">
      <c r="A9" s="122" t="s">
        <v>328</v>
      </c>
      <c r="B9" s="332" t="s">
        <v>75</v>
      </c>
      <c r="C9" s="332" t="s">
        <v>72</v>
      </c>
      <c r="D9" s="142" t="s">
        <v>769</v>
      </c>
      <c r="E9" s="141">
        <v>42000</v>
      </c>
      <c r="F9" s="1"/>
      <c r="G9" s="20" t="s">
        <v>77</v>
      </c>
      <c r="H9" s="20" t="s">
        <v>79</v>
      </c>
      <c r="I9" s="1"/>
      <c r="J9" s="1"/>
    </row>
    <row r="10" spans="1:10" x14ac:dyDescent="0.25">
      <c r="A10" s="56"/>
      <c r="B10" s="20"/>
      <c r="C10" s="20"/>
      <c r="D10" s="59"/>
      <c r="E10" s="106"/>
      <c r="F10" s="1"/>
      <c r="G10" s="20"/>
      <c r="H10" s="20"/>
      <c r="I10" s="1"/>
      <c r="J10" s="1"/>
    </row>
    <row r="11" spans="1:10" x14ac:dyDescent="0.25">
      <c r="A11" s="55"/>
      <c r="B11" s="20"/>
      <c r="C11" s="20"/>
      <c r="D11" s="84"/>
      <c r="E11" s="89"/>
      <c r="F11" s="1"/>
      <c r="G11" s="20"/>
      <c r="H11" s="20"/>
      <c r="I11" s="1"/>
      <c r="J11" s="1"/>
    </row>
    <row r="12" spans="1:10" x14ac:dyDescent="0.25">
      <c r="A12" s="55"/>
      <c r="B12" s="20"/>
      <c r="C12" s="20"/>
      <c r="D12" s="68"/>
      <c r="E12" s="69"/>
      <c r="F12" s="1"/>
      <c r="G12" s="20"/>
      <c r="H12" s="20"/>
      <c r="I12" s="1"/>
      <c r="J12" s="1"/>
    </row>
    <row r="13" spans="1:10" x14ac:dyDescent="0.25">
      <c r="A13" s="31"/>
      <c r="B13" s="20"/>
      <c r="C13" s="20"/>
      <c r="D13" s="32"/>
      <c r="E13" s="35"/>
      <c r="F13" s="1"/>
      <c r="G13" s="20"/>
      <c r="H13" s="20"/>
      <c r="I13" s="1"/>
      <c r="J13" s="1"/>
    </row>
    <row r="15" spans="1:10" x14ac:dyDescent="0.25">
      <c r="A15" s="22"/>
      <c r="B15" s="22"/>
      <c r="C15" s="22"/>
      <c r="D15" s="23" t="s">
        <v>80</v>
      </c>
      <c r="E15" s="24">
        <f>SUM(E8:E13)</f>
        <v>90000</v>
      </c>
      <c r="F15" s="22"/>
      <c r="G15" s="22"/>
      <c r="H15" s="22"/>
      <c r="I15" s="460">
        <f>C3-E15</f>
        <v>0</v>
      </c>
      <c r="J15" s="461"/>
    </row>
  </sheetData>
  <mergeCells count="6">
    <mergeCell ref="I15:J1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J15"/>
  <sheetViews>
    <sheetView workbookViewId="0">
      <selection activeCell="E9" sqref="E9"/>
    </sheetView>
  </sheetViews>
  <sheetFormatPr defaultRowHeight="15" x14ac:dyDescent="0.25"/>
  <cols>
    <col min="1" max="1" width="11.42578125" customWidth="1"/>
    <col min="2" max="2" width="7.28515625" customWidth="1"/>
    <col min="3" max="3" width="7.140625" customWidth="1"/>
    <col min="4" max="4" width="42.140625" customWidth="1"/>
    <col min="5" max="5" width="14" customWidth="1"/>
    <col min="6" max="6" width="12.28515625" customWidth="1"/>
  </cols>
  <sheetData>
    <row r="1" spans="1:10" ht="15.75" x14ac:dyDescent="0.25">
      <c r="A1" s="462" t="s">
        <v>12</v>
      </c>
      <c r="B1" s="463"/>
      <c r="C1" s="463"/>
      <c r="D1" s="463"/>
      <c r="E1" s="463"/>
      <c r="F1" s="80"/>
      <c r="G1" s="80"/>
      <c r="H1" s="80"/>
      <c r="I1" s="464" t="s">
        <v>756</v>
      </c>
      <c r="J1" s="465"/>
    </row>
    <row r="2" spans="1:10" ht="15.75" x14ac:dyDescent="0.25">
      <c r="A2" s="6"/>
      <c r="D2" s="8"/>
      <c r="E2" s="7"/>
    </row>
    <row r="3" spans="1:10" x14ac:dyDescent="0.25">
      <c r="A3" s="9" t="s">
        <v>675</v>
      </c>
      <c r="B3" s="9"/>
      <c r="C3" s="466">
        <v>25000</v>
      </c>
      <c r="D3" s="463"/>
      <c r="E3" s="467"/>
      <c r="F3" s="463"/>
      <c r="G3" s="468" t="s">
        <v>676</v>
      </c>
      <c r="H3" s="468"/>
      <c r="I3" s="468"/>
      <c r="J3" s="468"/>
    </row>
    <row r="4" spans="1:10" x14ac:dyDescent="0.25">
      <c r="A4" s="21"/>
      <c r="G4" s="468"/>
      <c r="H4" s="468"/>
      <c r="I4" s="468"/>
      <c r="J4" s="468"/>
    </row>
    <row r="6" spans="1:10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x14ac:dyDescent="0.25">
      <c r="A8" s="144" t="s">
        <v>671</v>
      </c>
      <c r="B8" s="20" t="s">
        <v>75</v>
      </c>
      <c r="C8" s="20" t="s">
        <v>72</v>
      </c>
      <c r="D8" s="144" t="s">
        <v>673</v>
      </c>
      <c r="E8" s="206">
        <v>15000</v>
      </c>
      <c r="F8" s="1"/>
      <c r="G8" s="20" t="s">
        <v>77</v>
      </c>
      <c r="H8" s="20" t="s">
        <v>79</v>
      </c>
      <c r="I8" s="1"/>
      <c r="J8" s="1"/>
    </row>
    <row r="9" spans="1:10" ht="24" x14ac:dyDescent="0.25">
      <c r="A9" s="144" t="s">
        <v>672</v>
      </c>
      <c r="B9" s="20"/>
      <c r="C9" s="20"/>
      <c r="D9" s="257" t="s">
        <v>674</v>
      </c>
      <c r="E9" s="258">
        <v>10000</v>
      </c>
      <c r="F9" s="1"/>
      <c r="G9" s="20"/>
      <c r="H9" s="20"/>
      <c r="I9" s="1"/>
      <c r="J9" s="1"/>
    </row>
    <row r="10" spans="1:10" x14ac:dyDescent="0.25">
      <c r="A10" s="56"/>
      <c r="B10" s="20"/>
      <c r="C10" s="20"/>
      <c r="D10" s="59"/>
      <c r="E10" s="106"/>
      <c r="F10" s="1"/>
      <c r="G10" s="20"/>
      <c r="H10" s="20"/>
      <c r="I10" s="1"/>
      <c r="J10" s="1"/>
    </row>
    <row r="11" spans="1:10" x14ac:dyDescent="0.25">
      <c r="A11" s="55"/>
      <c r="B11" s="20"/>
      <c r="C11" s="20"/>
      <c r="D11" s="84"/>
      <c r="E11" s="89"/>
      <c r="F11" s="1"/>
      <c r="G11" s="20"/>
      <c r="H11" s="20"/>
      <c r="I11" s="1"/>
      <c r="J11" s="1"/>
    </row>
    <row r="12" spans="1:10" x14ac:dyDescent="0.25">
      <c r="A12" s="55"/>
      <c r="B12" s="20"/>
      <c r="C12" s="20"/>
      <c r="D12" s="68"/>
      <c r="E12" s="69"/>
      <c r="F12" s="1"/>
      <c r="G12" s="20"/>
      <c r="H12" s="20"/>
      <c r="I12" s="1"/>
      <c r="J12" s="1"/>
    </row>
    <row r="13" spans="1:10" x14ac:dyDescent="0.25">
      <c r="A13" s="31"/>
      <c r="B13" s="20"/>
      <c r="C13" s="20"/>
      <c r="D13" s="32"/>
      <c r="E13" s="35"/>
      <c r="F13" s="1"/>
      <c r="G13" s="20"/>
      <c r="H13" s="20"/>
      <c r="I13" s="1"/>
      <c r="J13" s="1"/>
    </row>
    <row r="15" spans="1:10" x14ac:dyDescent="0.25">
      <c r="A15" s="22"/>
      <c r="B15" s="22"/>
      <c r="C15" s="22"/>
      <c r="D15" s="23" t="s">
        <v>80</v>
      </c>
      <c r="E15" s="24">
        <f>SUM(E8:E13)</f>
        <v>25000</v>
      </c>
      <c r="F15" s="22"/>
      <c r="G15" s="22"/>
      <c r="H15" s="22"/>
      <c r="I15" s="460">
        <f>C3-E15</f>
        <v>0</v>
      </c>
      <c r="J15" s="461"/>
    </row>
  </sheetData>
  <mergeCells count="6">
    <mergeCell ref="I15:J1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L15"/>
  <sheetViews>
    <sheetView workbookViewId="0">
      <selection activeCell="C3" sqref="C3:D3"/>
    </sheetView>
  </sheetViews>
  <sheetFormatPr defaultRowHeight="15" x14ac:dyDescent="0.25"/>
  <cols>
    <col min="1" max="1" width="11.28515625" customWidth="1"/>
    <col min="2" max="2" width="7" customWidth="1"/>
    <col min="3" max="3" width="7.140625" customWidth="1"/>
    <col min="4" max="4" width="44.42578125" customWidth="1"/>
    <col min="5" max="5" width="12.5703125" customWidth="1"/>
    <col min="6" max="6" width="11.7109375" customWidth="1"/>
    <col min="12" max="12" width="16.285156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80"/>
      <c r="G1" s="80"/>
      <c r="H1" s="8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688</v>
      </c>
      <c r="B3" s="9"/>
      <c r="C3" s="466">
        <v>26000</v>
      </c>
      <c r="D3" s="463"/>
      <c r="E3" s="467"/>
      <c r="F3" s="463"/>
      <c r="G3" s="468" t="s">
        <v>687</v>
      </c>
      <c r="H3" s="468"/>
      <c r="I3" s="468"/>
      <c r="J3" s="468"/>
    </row>
    <row r="4" spans="1:12" x14ac:dyDescent="0.25">
      <c r="A4" s="21"/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x14ac:dyDescent="0.25">
      <c r="A8" s="181" t="s">
        <v>677</v>
      </c>
      <c r="B8" s="20" t="s">
        <v>75</v>
      </c>
      <c r="C8" s="20" t="s">
        <v>72</v>
      </c>
      <c r="D8" s="144" t="s">
        <v>681</v>
      </c>
      <c r="E8" s="206">
        <v>8000</v>
      </c>
      <c r="F8" s="280"/>
      <c r="G8" s="20" t="s">
        <v>77</v>
      </c>
      <c r="H8" s="20" t="s">
        <v>79</v>
      </c>
      <c r="I8" s="1"/>
      <c r="J8" s="1"/>
    </row>
    <row r="9" spans="1:12" x14ac:dyDescent="0.25">
      <c r="A9" s="181" t="s">
        <v>678</v>
      </c>
      <c r="B9" s="20" t="s">
        <v>74</v>
      </c>
      <c r="C9" s="20" t="s">
        <v>72</v>
      </c>
      <c r="D9" s="144" t="s">
        <v>682</v>
      </c>
      <c r="E9" s="206">
        <v>5000</v>
      </c>
      <c r="F9" s="280"/>
      <c r="G9" s="20" t="s">
        <v>77</v>
      </c>
      <c r="H9" s="20" t="s">
        <v>79</v>
      </c>
      <c r="I9" s="1"/>
      <c r="J9" s="1"/>
      <c r="L9" s="8"/>
    </row>
    <row r="10" spans="1:12" ht="24" x14ac:dyDescent="0.25">
      <c r="A10" s="221" t="s">
        <v>677</v>
      </c>
      <c r="B10" s="270" t="s">
        <v>74</v>
      </c>
      <c r="C10" s="270" t="s">
        <v>72</v>
      </c>
      <c r="D10" s="316" t="s">
        <v>683</v>
      </c>
      <c r="E10" s="230">
        <v>0</v>
      </c>
      <c r="F10" s="286"/>
      <c r="G10" s="270" t="s">
        <v>77</v>
      </c>
      <c r="H10" s="270" t="s">
        <v>79</v>
      </c>
      <c r="I10" s="272"/>
      <c r="J10" s="1"/>
    </row>
    <row r="11" spans="1:12" ht="24" x14ac:dyDescent="0.25">
      <c r="A11" s="259" t="s">
        <v>679</v>
      </c>
      <c r="B11" s="20" t="s">
        <v>75</v>
      </c>
      <c r="C11" s="20" t="s">
        <v>72</v>
      </c>
      <c r="D11" s="29" t="s">
        <v>684</v>
      </c>
      <c r="E11" s="213">
        <v>7500</v>
      </c>
      <c r="F11" s="280"/>
      <c r="G11" s="20" t="s">
        <v>77</v>
      </c>
      <c r="H11" s="20" t="s">
        <v>79</v>
      </c>
      <c r="I11" s="1"/>
      <c r="J11" s="1"/>
      <c r="L11" s="8"/>
    </row>
    <row r="12" spans="1:12" ht="24" x14ac:dyDescent="0.25">
      <c r="A12" s="208" t="s">
        <v>680</v>
      </c>
      <c r="B12" s="20" t="s">
        <v>75</v>
      </c>
      <c r="C12" s="20" t="s">
        <v>72</v>
      </c>
      <c r="D12" s="138" t="s">
        <v>685</v>
      </c>
      <c r="E12" s="260">
        <v>5000</v>
      </c>
      <c r="F12" s="280"/>
      <c r="G12" s="20" t="s">
        <v>77</v>
      </c>
      <c r="H12" s="20" t="s">
        <v>79</v>
      </c>
      <c r="I12" s="1"/>
      <c r="J12" s="1"/>
    </row>
    <row r="13" spans="1:12" ht="36" x14ac:dyDescent="0.25">
      <c r="A13" s="208" t="s">
        <v>680</v>
      </c>
      <c r="B13" s="20" t="s">
        <v>75</v>
      </c>
      <c r="C13" s="20" t="s">
        <v>72</v>
      </c>
      <c r="D13" s="261" t="s">
        <v>686</v>
      </c>
      <c r="E13" s="262">
        <v>500</v>
      </c>
      <c r="F13" s="280"/>
      <c r="G13" s="20" t="s">
        <v>77</v>
      </c>
      <c r="H13" s="20" t="s">
        <v>79</v>
      </c>
      <c r="I13" s="1"/>
      <c r="J13" s="1"/>
    </row>
    <row r="15" spans="1:12" x14ac:dyDescent="0.25">
      <c r="A15" s="22"/>
      <c r="B15" s="22"/>
      <c r="C15" s="22"/>
      <c r="D15" s="23" t="s">
        <v>80</v>
      </c>
      <c r="E15" s="24">
        <f>SUM(E8:E13)</f>
        <v>26000</v>
      </c>
      <c r="F15" s="22"/>
      <c r="G15" s="22"/>
      <c r="H15" s="22"/>
      <c r="I15" s="460">
        <f>C3-E15</f>
        <v>0</v>
      </c>
      <c r="J15" s="461"/>
    </row>
  </sheetData>
  <mergeCells count="6">
    <mergeCell ref="I15:J15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17"/>
  <sheetViews>
    <sheetView workbookViewId="0">
      <selection activeCell="C3" sqref="C3:D3"/>
    </sheetView>
  </sheetViews>
  <sheetFormatPr defaultRowHeight="15" x14ac:dyDescent="0.25"/>
  <cols>
    <col min="1" max="1" width="11.5703125" customWidth="1"/>
    <col min="2" max="2" width="7.28515625" customWidth="1"/>
    <col min="3" max="3" width="7.5703125" customWidth="1"/>
    <col min="4" max="4" width="35.140625" customWidth="1"/>
    <col min="5" max="5" width="14.28515625" customWidth="1"/>
    <col min="6" max="6" width="10.140625" customWidth="1"/>
    <col min="7" max="7" width="8.85546875" customWidth="1"/>
    <col min="12" max="12" width="13.8554687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10"/>
      <c r="G1" s="10"/>
      <c r="H1" s="1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81</v>
      </c>
      <c r="B3" s="9"/>
      <c r="C3" s="466">
        <v>12325000</v>
      </c>
      <c r="D3" s="463"/>
      <c r="E3" s="467"/>
      <c r="F3" s="463"/>
      <c r="G3" s="469" t="s">
        <v>82</v>
      </c>
      <c r="H3" s="469"/>
      <c r="I3" s="469"/>
      <c r="J3" s="469"/>
    </row>
    <row r="4" spans="1:12" x14ac:dyDescent="0.25">
      <c r="G4" s="469"/>
      <c r="H4" s="469"/>
      <c r="I4" s="469"/>
      <c r="J4" s="469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x14ac:dyDescent="0.25">
      <c r="A8" s="27" t="s">
        <v>83</v>
      </c>
      <c r="B8" s="20" t="s">
        <v>74</v>
      </c>
      <c r="C8" s="20" t="s">
        <v>91</v>
      </c>
      <c r="D8" s="29" t="s">
        <v>87</v>
      </c>
      <c r="E8" s="137">
        <v>90000</v>
      </c>
      <c r="F8" s="280"/>
      <c r="G8" s="20" t="s">
        <v>92</v>
      </c>
      <c r="H8" s="20" t="s">
        <v>93</v>
      </c>
      <c r="I8" s="1"/>
      <c r="J8" s="1"/>
    </row>
    <row r="9" spans="1:12" x14ac:dyDescent="0.25">
      <c r="A9" s="27" t="s">
        <v>84</v>
      </c>
      <c r="B9" s="20" t="s">
        <v>74</v>
      </c>
      <c r="C9" s="20" t="s">
        <v>91</v>
      </c>
      <c r="D9" s="29" t="s">
        <v>88</v>
      </c>
      <c r="E9" s="137">
        <v>6000000</v>
      </c>
      <c r="F9" s="280"/>
      <c r="G9" s="20" t="s">
        <v>76</v>
      </c>
      <c r="H9" s="20" t="s">
        <v>93</v>
      </c>
      <c r="I9" s="1"/>
      <c r="J9" s="1"/>
    </row>
    <row r="10" spans="1:12" x14ac:dyDescent="0.25">
      <c r="A10" s="27" t="s">
        <v>85</v>
      </c>
      <c r="B10" s="25" t="s">
        <v>74</v>
      </c>
      <c r="C10" s="25" t="s">
        <v>91</v>
      </c>
      <c r="D10" s="29" t="s">
        <v>89</v>
      </c>
      <c r="E10" s="137">
        <v>35000</v>
      </c>
      <c r="F10" s="280"/>
      <c r="G10" s="20" t="s">
        <v>76</v>
      </c>
      <c r="H10" s="20" t="s">
        <v>93</v>
      </c>
      <c r="I10" s="1"/>
      <c r="J10" s="1"/>
      <c r="L10" s="8"/>
    </row>
    <row r="11" spans="1:12" ht="24" x14ac:dyDescent="0.25">
      <c r="A11" s="28" t="s">
        <v>86</v>
      </c>
      <c r="B11" s="25" t="s">
        <v>74</v>
      </c>
      <c r="C11" s="25" t="s">
        <v>91</v>
      </c>
      <c r="D11" s="29" t="s">
        <v>90</v>
      </c>
      <c r="E11" s="137">
        <v>6200000</v>
      </c>
      <c r="F11" s="280"/>
      <c r="G11" s="20" t="s">
        <v>92</v>
      </c>
      <c r="H11" s="20" t="s">
        <v>93</v>
      </c>
      <c r="I11" s="1"/>
      <c r="J11" s="1"/>
    </row>
    <row r="12" spans="1:12" x14ac:dyDescent="0.25">
      <c r="A12" s="11"/>
      <c r="B12" s="20"/>
      <c r="C12" s="20"/>
      <c r="D12" s="13"/>
      <c r="E12" s="17"/>
      <c r="F12" s="1"/>
      <c r="G12" s="20"/>
      <c r="H12" s="20"/>
      <c r="I12" s="1"/>
      <c r="J12" s="1"/>
    </row>
    <row r="13" spans="1:12" x14ac:dyDescent="0.25">
      <c r="A13" s="11"/>
      <c r="B13" s="20"/>
      <c r="C13" s="20"/>
      <c r="D13" s="13"/>
      <c r="E13" s="16"/>
      <c r="F13" s="1"/>
      <c r="G13" s="20"/>
      <c r="H13" s="20"/>
      <c r="I13" s="1"/>
      <c r="J13" s="1"/>
    </row>
    <row r="14" spans="1:12" x14ac:dyDescent="0.25">
      <c r="A14" s="11"/>
      <c r="B14" s="20"/>
      <c r="C14" s="20"/>
      <c r="D14" s="13"/>
      <c r="E14" s="16"/>
      <c r="F14" s="1"/>
      <c r="G14" s="20"/>
      <c r="H14" s="20"/>
      <c r="I14" s="1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7" spans="1:10" x14ac:dyDescent="0.25">
      <c r="A17" s="22"/>
      <c r="B17" s="22"/>
      <c r="C17" s="22"/>
      <c r="D17" s="23" t="s">
        <v>80</v>
      </c>
      <c r="E17" s="24">
        <f>SUM(E8:E15)</f>
        <v>12325000</v>
      </c>
      <c r="F17" s="22"/>
      <c r="G17" s="22"/>
      <c r="H17" s="22"/>
      <c r="I17" s="460">
        <f>C3-E17</f>
        <v>0</v>
      </c>
      <c r="J17" s="461"/>
    </row>
  </sheetData>
  <mergeCells count="6">
    <mergeCell ref="I17:J17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66"/>
  <sheetViews>
    <sheetView topLeftCell="A37" workbookViewId="0">
      <selection activeCell="E19" sqref="E19"/>
    </sheetView>
  </sheetViews>
  <sheetFormatPr defaultRowHeight="15" x14ac:dyDescent="0.25"/>
  <cols>
    <col min="1" max="1" width="11.28515625" customWidth="1"/>
    <col min="2" max="2" width="7.140625" customWidth="1"/>
    <col min="3" max="3" width="7.42578125" customWidth="1"/>
    <col min="4" max="4" width="36.7109375" customWidth="1"/>
    <col min="5" max="5" width="13.42578125" customWidth="1"/>
    <col min="6" max="6" width="11.85546875" customWidth="1"/>
    <col min="7" max="7" width="9.140625" customWidth="1"/>
    <col min="8" max="8" width="9" customWidth="1"/>
    <col min="12" max="12" width="21.8554687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10"/>
      <c r="G1" s="10"/>
      <c r="H1" s="1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95</v>
      </c>
      <c r="B3" s="9"/>
      <c r="C3" s="466">
        <v>160000</v>
      </c>
      <c r="D3" s="463"/>
      <c r="E3" s="467"/>
      <c r="F3" s="463"/>
      <c r="G3" s="468" t="s">
        <v>96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x14ac:dyDescent="0.25">
      <c r="A8" s="221" t="s">
        <v>97</v>
      </c>
      <c r="B8" s="270" t="s">
        <v>74</v>
      </c>
      <c r="C8" s="270" t="s">
        <v>72</v>
      </c>
      <c r="D8" s="224" t="s">
        <v>144</v>
      </c>
      <c r="E8" s="225">
        <v>0</v>
      </c>
      <c r="F8" s="286"/>
      <c r="G8" s="270" t="s">
        <v>77</v>
      </c>
      <c r="H8" s="270" t="s">
        <v>79</v>
      </c>
      <c r="I8" s="272"/>
      <c r="J8" s="1"/>
    </row>
    <row r="9" spans="1:12" x14ac:dyDescent="0.25">
      <c r="A9" s="122" t="s">
        <v>101</v>
      </c>
      <c r="B9" s="20" t="s">
        <v>74</v>
      </c>
      <c r="C9" s="20" t="s">
        <v>72</v>
      </c>
      <c r="D9" s="128" t="s">
        <v>148</v>
      </c>
      <c r="E9" s="226">
        <v>0</v>
      </c>
      <c r="F9" s="280"/>
      <c r="G9" s="20" t="s">
        <v>77</v>
      </c>
      <c r="H9" s="20" t="s">
        <v>79</v>
      </c>
      <c r="I9" s="1"/>
      <c r="J9" s="1"/>
      <c r="L9" s="8"/>
    </row>
    <row r="10" spans="1:12" x14ac:dyDescent="0.25">
      <c r="A10" s="122" t="s">
        <v>103</v>
      </c>
      <c r="B10" s="26" t="s">
        <v>74</v>
      </c>
      <c r="C10" s="26" t="s">
        <v>72</v>
      </c>
      <c r="D10" s="128" t="s">
        <v>149</v>
      </c>
      <c r="E10" s="226">
        <v>0</v>
      </c>
      <c r="F10" s="280"/>
      <c r="G10" s="20" t="s">
        <v>77</v>
      </c>
      <c r="H10" s="20" t="s">
        <v>79</v>
      </c>
      <c r="I10" s="1"/>
      <c r="J10" s="1"/>
      <c r="L10" s="8"/>
    </row>
    <row r="11" spans="1:12" ht="24" x14ac:dyDescent="0.25">
      <c r="A11" s="122" t="s">
        <v>115</v>
      </c>
      <c r="B11" s="26" t="s">
        <v>74</v>
      </c>
      <c r="C11" s="26" t="s">
        <v>72</v>
      </c>
      <c r="D11" s="128" t="s">
        <v>162</v>
      </c>
      <c r="E11" s="160">
        <v>1000</v>
      </c>
      <c r="F11" s="280"/>
      <c r="G11" s="20" t="s">
        <v>77</v>
      </c>
      <c r="H11" s="20" t="s">
        <v>79</v>
      </c>
      <c r="I11" s="1"/>
      <c r="J11" s="1"/>
      <c r="L11" s="8"/>
    </row>
    <row r="12" spans="1:12" ht="24" x14ac:dyDescent="0.25">
      <c r="A12" s="122" t="s">
        <v>99</v>
      </c>
      <c r="B12" s="20" t="s">
        <v>74</v>
      </c>
      <c r="C12" s="20" t="s">
        <v>72</v>
      </c>
      <c r="D12" s="207" t="s">
        <v>146</v>
      </c>
      <c r="E12" s="226">
        <v>1000</v>
      </c>
      <c r="F12" s="280"/>
      <c r="G12" s="20" t="s">
        <v>77</v>
      </c>
      <c r="H12" s="20" t="s">
        <v>79</v>
      </c>
      <c r="I12" s="1"/>
      <c r="J12" s="1"/>
      <c r="L12" s="8"/>
    </row>
    <row r="13" spans="1:12" x14ac:dyDescent="0.25">
      <c r="A13" s="122" t="s">
        <v>111</v>
      </c>
      <c r="B13" s="20" t="s">
        <v>74</v>
      </c>
      <c r="C13" s="20" t="s">
        <v>72</v>
      </c>
      <c r="D13" s="128" t="s">
        <v>157</v>
      </c>
      <c r="E13" s="226">
        <v>1000</v>
      </c>
      <c r="F13" s="280"/>
      <c r="G13" s="20" t="s">
        <v>77</v>
      </c>
      <c r="H13" s="20" t="s">
        <v>79</v>
      </c>
      <c r="I13" s="1"/>
      <c r="J13" s="1"/>
      <c r="L13" s="8"/>
    </row>
    <row r="14" spans="1:12" x14ac:dyDescent="0.25">
      <c r="A14" s="153" t="s">
        <v>102</v>
      </c>
      <c r="B14" s="342" t="s">
        <v>74</v>
      </c>
      <c r="C14" s="342" t="s">
        <v>72</v>
      </c>
      <c r="D14" s="413" t="s">
        <v>44</v>
      </c>
      <c r="E14" s="414">
        <v>9000</v>
      </c>
      <c r="F14" s="343"/>
      <c r="G14" s="342" t="s">
        <v>77</v>
      </c>
      <c r="H14" s="342" t="s">
        <v>79</v>
      </c>
      <c r="I14" s="344"/>
      <c r="J14" s="344"/>
      <c r="L14" s="8"/>
    </row>
    <row r="15" spans="1:12" x14ac:dyDescent="0.25">
      <c r="A15" s="122" t="s">
        <v>104</v>
      </c>
      <c r="B15" s="20" t="s">
        <v>74</v>
      </c>
      <c r="C15" s="20" t="s">
        <v>72</v>
      </c>
      <c r="D15" s="228" t="s">
        <v>150</v>
      </c>
      <c r="E15" s="160">
        <v>1000</v>
      </c>
      <c r="F15" s="280"/>
      <c r="G15" s="20" t="s">
        <v>77</v>
      </c>
      <c r="H15" s="20" t="s">
        <v>79</v>
      </c>
      <c r="I15" s="1"/>
      <c r="J15" s="1"/>
      <c r="L15" s="8"/>
    </row>
    <row r="16" spans="1:12" ht="24" x14ac:dyDescent="0.25">
      <c r="A16" s="221" t="s">
        <v>109</v>
      </c>
      <c r="B16" s="270" t="s">
        <v>74</v>
      </c>
      <c r="C16" s="270" t="s">
        <v>72</v>
      </c>
      <c r="D16" s="224" t="s">
        <v>155</v>
      </c>
      <c r="E16" s="230">
        <v>0</v>
      </c>
      <c r="F16" s="286"/>
      <c r="G16" s="270" t="s">
        <v>77</v>
      </c>
      <c r="H16" s="270" t="s">
        <v>79</v>
      </c>
      <c r="I16" s="272"/>
      <c r="J16" s="1"/>
      <c r="L16" s="8"/>
    </row>
    <row r="17" spans="1:12" ht="36" x14ac:dyDescent="0.25">
      <c r="A17" s="122" t="s">
        <v>105</v>
      </c>
      <c r="B17" s="20" t="s">
        <v>74</v>
      </c>
      <c r="C17" s="20" t="s">
        <v>72</v>
      </c>
      <c r="D17" s="128" t="s">
        <v>151</v>
      </c>
      <c r="E17" s="226">
        <v>4000</v>
      </c>
      <c r="F17" s="280"/>
      <c r="G17" s="20" t="s">
        <v>77</v>
      </c>
      <c r="H17" s="20" t="s">
        <v>79</v>
      </c>
      <c r="I17" s="1"/>
      <c r="J17" s="1"/>
      <c r="L17" s="8"/>
    </row>
    <row r="18" spans="1:12" x14ac:dyDescent="0.25">
      <c r="A18" s="122" t="s">
        <v>106</v>
      </c>
      <c r="B18" s="20" t="s">
        <v>74</v>
      </c>
      <c r="C18" s="20" t="s">
        <v>72</v>
      </c>
      <c r="D18" s="128" t="s">
        <v>152</v>
      </c>
      <c r="E18" s="229">
        <v>2000</v>
      </c>
      <c r="F18" s="280"/>
      <c r="G18" s="20" t="s">
        <v>77</v>
      </c>
      <c r="H18" s="20" t="s">
        <v>79</v>
      </c>
      <c r="I18" s="1"/>
      <c r="J18" s="1"/>
      <c r="L18" s="8"/>
    </row>
    <row r="19" spans="1:12" x14ac:dyDescent="0.25">
      <c r="A19" s="122" t="s">
        <v>107</v>
      </c>
      <c r="B19" s="20" t="s">
        <v>74</v>
      </c>
      <c r="C19" s="20" t="s">
        <v>72</v>
      </c>
      <c r="D19" s="128" t="s">
        <v>153</v>
      </c>
      <c r="E19" s="226">
        <v>0</v>
      </c>
      <c r="F19" s="280"/>
      <c r="G19" s="20" t="s">
        <v>77</v>
      </c>
      <c r="H19" s="20" t="s">
        <v>79</v>
      </c>
      <c r="I19" s="1"/>
      <c r="J19" s="1"/>
      <c r="L19" s="8"/>
    </row>
    <row r="20" spans="1:12" ht="36" x14ac:dyDescent="0.25">
      <c r="A20" s="122" t="s">
        <v>112</v>
      </c>
      <c r="B20" s="20" t="s">
        <v>74</v>
      </c>
      <c r="C20" s="20" t="s">
        <v>72</v>
      </c>
      <c r="D20" s="128" t="s">
        <v>158</v>
      </c>
      <c r="E20" s="226">
        <v>0</v>
      </c>
      <c r="F20" s="280"/>
      <c r="G20" s="20" t="s">
        <v>77</v>
      </c>
      <c r="H20" s="20" t="s">
        <v>79</v>
      </c>
      <c r="I20" s="1"/>
      <c r="J20" s="1"/>
      <c r="L20" s="8"/>
    </row>
    <row r="21" spans="1:12" x14ac:dyDescent="0.25">
      <c r="A21" s="153" t="s">
        <v>113</v>
      </c>
      <c r="B21" s="342" t="s">
        <v>74</v>
      </c>
      <c r="C21" s="342" t="s">
        <v>72</v>
      </c>
      <c r="D21" s="207" t="s">
        <v>159</v>
      </c>
      <c r="E21" s="206">
        <v>0</v>
      </c>
      <c r="F21" s="343"/>
      <c r="G21" s="342" t="s">
        <v>77</v>
      </c>
      <c r="H21" s="342" t="s">
        <v>79</v>
      </c>
      <c r="I21" s="344"/>
      <c r="J21" s="344"/>
      <c r="L21" s="8"/>
    </row>
    <row r="22" spans="1:12" ht="24" x14ac:dyDescent="0.25">
      <c r="A22" s="63" t="s">
        <v>261</v>
      </c>
      <c r="B22" s="270" t="s">
        <v>74</v>
      </c>
      <c r="C22" s="270" t="s">
        <v>72</v>
      </c>
      <c r="D22" s="224" t="s">
        <v>161</v>
      </c>
      <c r="E22" s="230">
        <v>0</v>
      </c>
      <c r="F22" s="286"/>
      <c r="G22" s="270" t="s">
        <v>77</v>
      </c>
      <c r="H22" s="270" t="s">
        <v>79</v>
      </c>
      <c r="I22" s="1"/>
      <c r="J22" s="1"/>
      <c r="L22" s="8"/>
    </row>
    <row r="23" spans="1:12" x14ac:dyDescent="0.25">
      <c r="A23" s="221" t="s">
        <v>116</v>
      </c>
      <c r="B23" s="273" t="s">
        <v>74</v>
      </c>
      <c r="C23" s="273" t="s">
        <v>72</v>
      </c>
      <c r="D23" s="224" t="s">
        <v>163</v>
      </c>
      <c r="E23" s="230">
        <v>0</v>
      </c>
      <c r="F23" s="286"/>
      <c r="G23" s="270" t="s">
        <v>77</v>
      </c>
      <c r="H23" s="270" t="s">
        <v>79</v>
      </c>
      <c r="I23" s="1"/>
      <c r="J23" s="1"/>
      <c r="L23" s="8"/>
    </row>
    <row r="24" spans="1:12" x14ac:dyDescent="0.25">
      <c r="A24" s="221" t="s">
        <v>116</v>
      </c>
      <c r="B24" s="273" t="s">
        <v>74</v>
      </c>
      <c r="C24" s="273" t="s">
        <v>72</v>
      </c>
      <c r="D24" s="224" t="s">
        <v>164</v>
      </c>
      <c r="E24" s="230">
        <v>0</v>
      </c>
      <c r="F24" s="286"/>
      <c r="G24" s="270" t="s">
        <v>77</v>
      </c>
      <c r="H24" s="270" t="s">
        <v>79</v>
      </c>
      <c r="I24" s="1"/>
      <c r="J24" s="1"/>
      <c r="L24" s="8"/>
    </row>
    <row r="25" spans="1:12" x14ac:dyDescent="0.25">
      <c r="A25" s="221" t="s">
        <v>119</v>
      </c>
      <c r="B25" s="273" t="s">
        <v>74</v>
      </c>
      <c r="C25" s="273" t="s">
        <v>72</v>
      </c>
      <c r="D25" s="224" t="s">
        <v>167</v>
      </c>
      <c r="E25" s="230">
        <v>0</v>
      </c>
      <c r="F25" s="286"/>
      <c r="G25" s="270" t="s">
        <v>77</v>
      </c>
      <c r="H25" s="270" t="s">
        <v>79</v>
      </c>
      <c r="I25" s="1"/>
      <c r="J25" s="1"/>
      <c r="L25" s="8"/>
    </row>
    <row r="26" spans="1:12" x14ac:dyDescent="0.25">
      <c r="A26" s="221" t="s">
        <v>125</v>
      </c>
      <c r="B26" s="270" t="s">
        <v>74</v>
      </c>
      <c r="C26" s="270" t="s">
        <v>72</v>
      </c>
      <c r="D26" s="224" t="s">
        <v>173</v>
      </c>
      <c r="E26" s="230">
        <v>0</v>
      </c>
      <c r="F26" s="286"/>
      <c r="G26" s="270" t="s">
        <v>77</v>
      </c>
      <c r="H26" s="270" t="s">
        <v>79</v>
      </c>
      <c r="I26" s="1"/>
      <c r="J26" s="1"/>
      <c r="L26" s="8"/>
    </row>
    <row r="27" spans="1:12" x14ac:dyDescent="0.25">
      <c r="A27" s="222" t="s">
        <v>129</v>
      </c>
      <c r="B27" s="270" t="s">
        <v>74</v>
      </c>
      <c r="C27" s="270" t="s">
        <v>72</v>
      </c>
      <c r="D27" s="231" t="s">
        <v>177</v>
      </c>
      <c r="E27" s="232">
        <v>0</v>
      </c>
      <c r="F27" s="286"/>
      <c r="G27" s="270" t="s">
        <v>77</v>
      </c>
      <c r="H27" s="270" t="s">
        <v>79</v>
      </c>
      <c r="I27" s="1"/>
      <c r="J27" s="1"/>
      <c r="L27" s="8"/>
    </row>
    <row r="28" spans="1:12" x14ac:dyDescent="0.25">
      <c r="A28" s="221" t="s">
        <v>130</v>
      </c>
      <c r="B28" s="270" t="s">
        <v>74</v>
      </c>
      <c r="C28" s="270" t="s">
        <v>72</v>
      </c>
      <c r="D28" s="224" t="s">
        <v>178</v>
      </c>
      <c r="E28" s="230">
        <v>0</v>
      </c>
      <c r="F28" s="286"/>
      <c r="G28" s="270" t="s">
        <v>77</v>
      </c>
      <c r="H28" s="270" t="s">
        <v>79</v>
      </c>
      <c r="I28" s="1"/>
      <c r="J28" s="1"/>
      <c r="L28" s="8"/>
    </row>
    <row r="29" spans="1:12" x14ac:dyDescent="0.25">
      <c r="A29" s="221" t="s">
        <v>131</v>
      </c>
      <c r="B29" s="270" t="s">
        <v>74</v>
      </c>
      <c r="C29" s="270" t="s">
        <v>72</v>
      </c>
      <c r="D29" s="224" t="s">
        <v>179</v>
      </c>
      <c r="E29" s="230">
        <v>0</v>
      </c>
      <c r="F29" s="286"/>
      <c r="G29" s="270" t="s">
        <v>77</v>
      </c>
      <c r="H29" s="270" t="s">
        <v>79</v>
      </c>
      <c r="I29" s="1"/>
      <c r="J29" s="1"/>
      <c r="L29" s="8"/>
    </row>
    <row r="30" spans="1:12" ht="24" x14ac:dyDescent="0.25">
      <c r="A30" s="221" t="s">
        <v>132</v>
      </c>
      <c r="B30" s="270" t="s">
        <v>74</v>
      </c>
      <c r="C30" s="270" t="s">
        <v>72</v>
      </c>
      <c r="D30" s="224" t="s">
        <v>180</v>
      </c>
      <c r="E30" s="230">
        <v>0</v>
      </c>
      <c r="F30" s="286"/>
      <c r="G30" s="270" t="s">
        <v>77</v>
      </c>
      <c r="H30" s="270" t="s">
        <v>79</v>
      </c>
      <c r="I30" s="1"/>
      <c r="J30" s="1"/>
      <c r="L30" s="8"/>
    </row>
    <row r="31" spans="1:12" ht="24" x14ac:dyDescent="0.25">
      <c r="A31" s="221" t="s">
        <v>133</v>
      </c>
      <c r="B31" s="270" t="s">
        <v>74</v>
      </c>
      <c r="C31" s="270" t="s">
        <v>72</v>
      </c>
      <c r="D31" s="224" t="s">
        <v>181</v>
      </c>
      <c r="E31" s="230">
        <v>0</v>
      </c>
      <c r="F31" s="286"/>
      <c r="G31" s="270" t="s">
        <v>77</v>
      </c>
      <c r="H31" s="270" t="s">
        <v>79</v>
      </c>
      <c r="I31" s="1"/>
      <c r="J31" s="1"/>
      <c r="L31" s="8"/>
    </row>
    <row r="32" spans="1:12" x14ac:dyDescent="0.25">
      <c r="A32" s="221" t="s">
        <v>134</v>
      </c>
      <c r="B32" s="270" t="s">
        <v>74</v>
      </c>
      <c r="C32" s="270" t="s">
        <v>72</v>
      </c>
      <c r="D32" s="224" t="s">
        <v>182</v>
      </c>
      <c r="E32" s="230">
        <v>0</v>
      </c>
      <c r="F32" s="286"/>
      <c r="G32" s="270" t="s">
        <v>77</v>
      </c>
      <c r="H32" s="270" t="s">
        <v>79</v>
      </c>
      <c r="I32" s="1"/>
      <c r="J32" s="1"/>
      <c r="L32" s="8"/>
    </row>
    <row r="33" spans="1:12" x14ac:dyDescent="0.25">
      <c r="A33" s="122" t="s">
        <v>114</v>
      </c>
      <c r="B33" s="20" t="s">
        <v>74</v>
      </c>
      <c r="C33" s="20" t="s">
        <v>72</v>
      </c>
      <c r="D33" s="128" t="s">
        <v>160</v>
      </c>
      <c r="E33" s="226">
        <v>3000</v>
      </c>
      <c r="F33" s="280"/>
      <c r="G33" s="20" t="s">
        <v>77</v>
      </c>
      <c r="H33" s="20" t="s">
        <v>79</v>
      </c>
      <c r="I33" s="1"/>
      <c r="J33" s="1"/>
      <c r="L33" s="8"/>
    </row>
    <row r="34" spans="1:12" x14ac:dyDescent="0.25">
      <c r="A34" s="38" t="s">
        <v>202</v>
      </c>
      <c r="B34" s="20" t="s">
        <v>74</v>
      </c>
      <c r="C34" s="20" t="s">
        <v>72</v>
      </c>
      <c r="D34" s="43" t="s">
        <v>218</v>
      </c>
      <c r="E34" s="125">
        <v>0</v>
      </c>
      <c r="F34" s="280"/>
      <c r="G34" s="20" t="s">
        <v>77</v>
      </c>
      <c r="H34" s="20" t="s">
        <v>79</v>
      </c>
      <c r="I34" s="197"/>
      <c r="J34" s="197"/>
      <c r="L34" s="8"/>
    </row>
    <row r="35" spans="1:12" ht="24" x14ac:dyDescent="0.25">
      <c r="A35" s="38" t="s">
        <v>203</v>
      </c>
      <c r="B35" s="20" t="s">
        <v>74</v>
      </c>
      <c r="C35" s="20" t="s">
        <v>72</v>
      </c>
      <c r="D35" s="43" t="s">
        <v>219</v>
      </c>
      <c r="E35" s="125">
        <v>0</v>
      </c>
      <c r="F35" s="280"/>
      <c r="G35" s="20" t="s">
        <v>77</v>
      </c>
      <c r="H35" s="20" t="s">
        <v>79</v>
      </c>
      <c r="I35" s="197"/>
      <c r="J35" s="197"/>
      <c r="L35" s="8"/>
    </row>
    <row r="36" spans="1:12" x14ac:dyDescent="0.25">
      <c r="A36" s="27" t="s">
        <v>204</v>
      </c>
      <c r="B36" s="20" t="s">
        <v>74</v>
      </c>
      <c r="C36" s="20" t="s">
        <v>72</v>
      </c>
      <c r="D36" s="15" t="s">
        <v>220</v>
      </c>
      <c r="E36" s="125">
        <v>2000</v>
      </c>
      <c r="F36" s="280"/>
      <c r="G36" s="20" t="s">
        <v>77</v>
      </c>
      <c r="H36" s="20" t="s">
        <v>79</v>
      </c>
      <c r="I36" s="197"/>
      <c r="J36" s="197"/>
      <c r="L36" s="8"/>
    </row>
    <row r="37" spans="1:12" x14ac:dyDescent="0.25">
      <c r="A37" s="122" t="s">
        <v>136</v>
      </c>
      <c r="B37" s="20" t="s">
        <v>74</v>
      </c>
      <c r="C37" s="20" t="s">
        <v>72</v>
      </c>
      <c r="D37" s="228" t="s">
        <v>184</v>
      </c>
      <c r="E37" s="233">
        <v>90000</v>
      </c>
      <c r="F37" s="280"/>
      <c r="G37" s="20" t="s">
        <v>77</v>
      </c>
      <c r="H37" s="20" t="s">
        <v>79</v>
      </c>
      <c r="I37" s="1"/>
      <c r="J37" s="1"/>
      <c r="L37" s="8"/>
    </row>
    <row r="38" spans="1:12" x14ac:dyDescent="0.25">
      <c r="A38" s="122"/>
      <c r="B38" s="209"/>
      <c r="C38" s="209"/>
      <c r="D38" s="228" t="s">
        <v>757</v>
      </c>
      <c r="E38" s="233">
        <v>15000</v>
      </c>
      <c r="F38" s="291"/>
      <c r="G38" s="209"/>
      <c r="H38" s="209"/>
      <c r="I38" s="197"/>
      <c r="J38" s="197"/>
      <c r="L38" s="8"/>
    </row>
    <row r="39" spans="1:12" ht="24" x14ac:dyDescent="0.25">
      <c r="A39" s="122"/>
      <c r="B39" s="209"/>
      <c r="C39" s="209"/>
      <c r="D39" s="228" t="s">
        <v>758</v>
      </c>
      <c r="E39" s="233">
        <v>0</v>
      </c>
      <c r="F39" s="291"/>
      <c r="G39" s="209"/>
      <c r="H39" s="209"/>
      <c r="I39" s="197"/>
      <c r="J39" s="197"/>
      <c r="L39" s="8"/>
    </row>
    <row r="40" spans="1:12" ht="36" x14ac:dyDescent="0.25">
      <c r="A40" s="122"/>
      <c r="B40" s="209"/>
      <c r="C40" s="209"/>
      <c r="D40" s="228" t="s">
        <v>759</v>
      </c>
      <c r="E40" s="233">
        <v>15000</v>
      </c>
      <c r="F40" s="291"/>
      <c r="G40" s="209"/>
      <c r="H40" s="209"/>
      <c r="I40" s="197"/>
      <c r="J40" s="197"/>
      <c r="L40" s="8"/>
    </row>
    <row r="41" spans="1:12" ht="24" x14ac:dyDescent="0.25">
      <c r="A41" s="221" t="s">
        <v>137</v>
      </c>
      <c r="B41" s="270" t="s">
        <v>74</v>
      </c>
      <c r="C41" s="270" t="s">
        <v>72</v>
      </c>
      <c r="D41" s="224" t="s">
        <v>185</v>
      </c>
      <c r="E41" s="234">
        <v>0</v>
      </c>
      <c r="F41" s="286"/>
      <c r="G41" s="270" t="s">
        <v>77</v>
      </c>
      <c r="H41" s="270" t="s">
        <v>79</v>
      </c>
      <c r="I41" s="272"/>
      <c r="J41" s="1"/>
      <c r="L41" s="8"/>
    </row>
    <row r="42" spans="1:12" x14ac:dyDescent="0.25">
      <c r="A42" s="122" t="s">
        <v>138</v>
      </c>
      <c r="B42" s="20" t="s">
        <v>74</v>
      </c>
      <c r="C42" s="20" t="s">
        <v>72</v>
      </c>
      <c r="D42" s="142" t="s">
        <v>186</v>
      </c>
      <c r="E42" s="226">
        <v>9000</v>
      </c>
      <c r="F42" s="280"/>
      <c r="G42" s="20" t="s">
        <v>77</v>
      </c>
      <c r="H42" s="20" t="s">
        <v>79</v>
      </c>
      <c r="I42" s="1"/>
      <c r="J42" s="1"/>
      <c r="L42" s="8"/>
    </row>
    <row r="43" spans="1:12" x14ac:dyDescent="0.25">
      <c r="A43" s="122" t="s">
        <v>118</v>
      </c>
      <c r="B43" s="20" t="s">
        <v>74</v>
      </c>
      <c r="C43" s="20" t="s">
        <v>72</v>
      </c>
      <c r="D43" s="128" t="s">
        <v>166</v>
      </c>
      <c r="E43" s="206">
        <v>1000</v>
      </c>
      <c r="F43" s="280"/>
      <c r="G43" s="20" t="s">
        <v>77</v>
      </c>
      <c r="H43" s="20" t="s">
        <v>79</v>
      </c>
      <c r="I43" s="1"/>
      <c r="J43" s="1"/>
      <c r="L43" s="8"/>
    </row>
    <row r="44" spans="1:12" x14ac:dyDescent="0.25">
      <c r="A44" s="122" t="s">
        <v>135</v>
      </c>
      <c r="B44" s="20" t="s">
        <v>74</v>
      </c>
      <c r="C44" s="20" t="s">
        <v>72</v>
      </c>
      <c r="D44" s="128" t="s">
        <v>183</v>
      </c>
      <c r="E44" s="226">
        <v>0</v>
      </c>
      <c r="F44" s="280"/>
      <c r="G44" s="20" t="s">
        <v>77</v>
      </c>
      <c r="H44" s="20" t="s">
        <v>79</v>
      </c>
      <c r="I44" s="1"/>
      <c r="J44" s="1"/>
      <c r="L44" s="8"/>
    </row>
    <row r="45" spans="1:12" x14ac:dyDescent="0.25">
      <c r="A45" s="221" t="s">
        <v>139</v>
      </c>
      <c r="B45" s="270" t="s">
        <v>74</v>
      </c>
      <c r="C45" s="270" t="s">
        <v>72</v>
      </c>
      <c r="D45" s="204" t="s">
        <v>187</v>
      </c>
      <c r="E45" s="230">
        <v>0</v>
      </c>
      <c r="F45" s="286"/>
      <c r="G45" s="270" t="s">
        <v>77</v>
      </c>
      <c r="H45" s="270" t="s">
        <v>79</v>
      </c>
      <c r="I45" s="272"/>
      <c r="J45" s="1"/>
      <c r="L45" s="8"/>
    </row>
    <row r="46" spans="1:12" x14ac:dyDescent="0.25">
      <c r="A46" s="122" t="s">
        <v>141</v>
      </c>
      <c r="B46" s="20" t="s">
        <v>74</v>
      </c>
      <c r="C46" s="20" t="s">
        <v>72</v>
      </c>
      <c r="D46" s="142" t="s">
        <v>188</v>
      </c>
      <c r="E46" s="226">
        <v>1000</v>
      </c>
      <c r="F46" s="280"/>
      <c r="G46" s="20" t="s">
        <v>77</v>
      </c>
      <c r="H46" s="20" t="s">
        <v>79</v>
      </c>
      <c r="I46" s="1"/>
      <c r="J46" s="1"/>
      <c r="L46" s="8"/>
    </row>
    <row r="47" spans="1:12" x14ac:dyDescent="0.25">
      <c r="A47" s="153" t="s">
        <v>98</v>
      </c>
      <c r="B47" s="342" t="s">
        <v>74</v>
      </c>
      <c r="C47" s="342" t="s">
        <v>72</v>
      </c>
      <c r="D47" s="207" t="s">
        <v>145</v>
      </c>
      <c r="E47" s="206">
        <v>0</v>
      </c>
      <c r="F47" s="343"/>
      <c r="G47" s="342" t="s">
        <v>77</v>
      </c>
      <c r="H47" s="342" t="s">
        <v>79</v>
      </c>
      <c r="I47" s="344"/>
      <c r="J47" s="344"/>
      <c r="L47" s="8"/>
    </row>
    <row r="48" spans="1:12" x14ac:dyDescent="0.25">
      <c r="A48" s="153" t="s">
        <v>117</v>
      </c>
      <c r="B48" s="390" t="s">
        <v>74</v>
      </c>
      <c r="C48" s="390" t="s">
        <v>72</v>
      </c>
      <c r="D48" s="207" t="s">
        <v>165</v>
      </c>
      <c r="E48" s="415">
        <v>0</v>
      </c>
      <c r="F48" s="343"/>
      <c r="G48" s="342" t="s">
        <v>77</v>
      </c>
      <c r="H48" s="342" t="s">
        <v>79</v>
      </c>
      <c r="I48" s="344"/>
      <c r="J48" s="344"/>
      <c r="L48" s="8"/>
    </row>
    <row r="49" spans="1:12" x14ac:dyDescent="0.25">
      <c r="A49" s="153" t="s">
        <v>100</v>
      </c>
      <c r="B49" s="390" t="s">
        <v>74</v>
      </c>
      <c r="C49" s="390" t="s">
        <v>72</v>
      </c>
      <c r="D49" s="207" t="s">
        <v>147</v>
      </c>
      <c r="E49" s="206">
        <v>0</v>
      </c>
      <c r="F49" s="343"/>
      <c r="G49" s="342" t="s">
        <v>77</v>
      </c>
      <c r="H49" s="342"/>
      <c r="I49" s="344"/>
      <c r="J49" s="344"/>
      <c r="L49" s="8"/>
    </row>
    <row r="50" spans="1:12" ht="24" x14ac:dyDescent="0.25">
      <c r="A50" s="122" t="s">
        <v>127</v>
      </c>
      <c r="B50" s="30" t="s">
        <v>74</v>
      </c>
      <c r="C50" s="30" t="s">
        <v>72</v>
      </c>
      <c r="D50" s="128" t="s">
        <v>175</v>
      </c>
      <c r="E50" s="226">
        <v>0</v>
      </c>
      <c r="F50" s="280"/>
      <c r="G50" s="20" t="s">
        <v>77</v>
      </c>
      <c r="H50" s="20" t="s">
        <v>79</v>
      </c>
      <c r="I50" s="1"/>
      <c r="J50" s="1"/>
      <c r="L50" s="8"/>
    </row>
    <row r="51" spans="1:12" x14ac:dyDescent="0.25">
      <c r="A51" s="223" t="s">
        <v>143</v>
      </c>
      <c r="B51" s="30" t="s">
        <v>74</v>
      </c>
      <c r="C51" s="30" t="s">
        <v>72</v>
      </c>
      <c r="D51" s="142" t="s">
        <v>190</v>
      </c>
      <c r="E51" s="235">
        <v>0</v>
      </c>
      <c r="F51" s="280"/>
      <c r="G51" s="20" t="s">
        <v>77</v>
      </c>
      <c r="H51" s="20" t="s">
        <v>79</v>
      </c>
      <c r="I51" s="1"/>
      <c r="J51" s="1"/>
      <c r="L51" s="8"/>
    </row>
    <row r="52" spans="1:12" x14ac:dyDescent="0.25">
      <c r="A52" s="153" t="s">
        <v>128</v>
      </c>
      <c r="B52" s="390" t="s">
        <v>74</v>
      </c>
      <c r="C52" s="390" t="s">
        <v>72</v>
      </c>
      <c r="D52" s="207" t="s">
        <v>176</v>
      </c>
      <c r="E52" s="206">
        <v>0</v>
      </c>
      <c r="F52" s="343"/>
      <c r="G52" s="342" t="s">
        <v>77</v>
      </c>
      <c r="H52" s="342"/>
      <c r="I52" s="344"/>
      <c r="J52" s="344"/>
      <c r="L52" s="8"/>
    </row>
    <row r="53" spans="1:12" x14ac:dyDescent="0.25">
      <c r="A53" s="39" t="s">
        <v>201</v>
      </c>
      <c r="B53" s="20" t="s">
        <v>74</v>
      </c>
      <c r="C53" s="20" t="s">
        <v>72</v>
      </c>
      <c r="D53" s="67" t="s">
        <v>217</v>
      </c>
      <c r="E53" s="219">
        <v>2000</v>
      </c>
      <c r="F53" s="280"/>
      <c r="G53" s="20" t="s">
        <v>77</v>
      </c>
      <c r="H53" s="20" t="s">
        <v>79</v>
      </c>
      <c r="I53" s="197"/>
      <c r="J53" s="197"/>
      <c r="L53" s="8"/>
    </row>
    <row r="54" spans="1:12" x14ac:dyDescent="0.25">
      <c r="A54" s="122" t="s">
        <v>126</v>
      </c>
      <c r="B54" s="30" t="s">
        <v>74</v>
      </c>
      <c r="C54" s="30" t="s">
        <v>72</v>
      </c>
      <c r="D54" s="128" t="s">
        <v>174</v>
      </c>
      <c r="E54" s="226">
        <v>0</v>
      </c>
      <c r="F54" s="280"/>
      <c r="G54" s="20" t="s">
        <v>77</v>
      </c>
      <c r="H54" s="20" t="s">
        <v>79</v>
      </c>
      <c r="I54" s="1"/>
      <c r="J54" s="1"/>
      <c r="L54" s="8"/>
    </row>
    <row r="55" spans="1:12" x14ac:dyDescent="0.25">
      <c r="A55" s="122" t="s">
        <v>142</v>
      </c>
      <c r="B55" s="30" t="s">
        <v>74</v>
      </c>
      <c r="C55" s="30" t="s">
        <v>72</v>
      </c>
      <c r="D55" s="128" t="s">
        <v>189</v>
      </c>
      <c r="E55" s="206">
        <v>0</v>
      </c>
      <c r="F55" s="280"/>
      <c r="G55" s="20" t="s">
        <v>77</v>
      </c>
      <c r="H55" s="20" t="s">
        <v>79</v>
      </c>
      <c r="I55" s="1"/>
      <c r="J55" s="1"/>
      <c r="L55" s="8"/>
    </row>
    <row r="56" spans="1:12" x14ac:dyDescent="0.25">
      <c r="A56" s="122" t="s">
        <v>120</v>
      </c>
      <c r="B56" s="30" t="s">
        <v>74</v>
      </c>
      <c r="C56" s="30" t="s">
        <v>72</v>
      </c>
      <c r="D56" s="128" t="s">
        <v>168</v>
      </c>
      <c r="E56" s="226">
        <v>0</v>
      </c>
      <c r="F56" s="280"/>
      <c r="G56" s="20" t="s">
        <v>77</v>
      </c>
      <c r="H56" s="20" t="s">
        <v>79</v>
      </c>
      <c r="I56" s="1"/>
      <c r="J56" s="1"/>
      <c r="L56" s="8"/>
    </row>
    <row r="57" spans="1:12" ht="36" x14ac:dyDescent="0.25">
      <c r="A57" s="122" t="s">
        <v>121</v>
      </c>
      <c r="B57" s="30" t="s">
        <v>74</v>
      </c>
      <c r="C57" s="30" t="s">
        <v>72</v>
      </c>
      <c r="D57" s="236" t="s">
        <v>169</v>
      </c>
      <c r="E57" s="229">
        <v>2000</v>
      </c>
      <c r="F57" s="280"/>
      <c r="G57" s="20" t="s">
        <v>77</v>
      </c>
      <c r="H57" s="20" t="s">
        <v>79</v>
      </c>
      <c r="I57" s="1"/>
      <c r="J57" s="1"/>
      <c r="L57" s="8"/>
    </row>
    <row r="58" spans="1:12" x14ac:dyDescent="0.25">
      <c r="A58" s="122" t="s">
        <v>122</v>
      </c>
      <c r="B58" s="30" t="s">
        <v>74</v>
      </c>
      <c r="C58" s="30" t="s">
        <v>72</v>
      </c>
      <c r="D58" s="128" t="s">
        <v>170</v>
      </c>
      <c r="E58" s="233">
        <v>0</v>
      </c>
      <c r="F58" s="280"/>
      <c r="G58" s="20" t="s">
        <v>77</v>
      </c>
      <c r="H58" s="20" t="s">
        <v>79</v>
      </c>
      <c r="I58" s="1"/>
      <c r="J58" s="1"/>
      <c r="L58" s="8"/>
    </row>
    <row r="59" spans="1:12" x14ac:dyDescent="0.25">
      <c r="A59" s="122" t="s">
        <v>123</v>
      </c>
      <c r="B59" s="30" t="s">
        <v>74</v>
      </c>
      <c r="C59" s="30" t="s">
        <v>72</v>
      </c>
      <c r="D59" s="128" t="s">
        <v>171</v>
      </c>
      <c r="E59" s="226">
        <v>1000</v>
      </c>
      <c r="F59" s="280"/>
      <c r="G59" s="20" t="s">
        <v>77</v>
      </c>
      <c r="H59" s="20" t="s">
        <v>79</v>
      </c>
      <c r="I59" s="1"/>
      <c r="J59" s="1"/>
      <c r="L59" s="8"/>
    </row>
    <row r="60" spans="1:12" x14ac:dyDescent="0.25">
      <c r="A60" s="122" t="s">
        <v>124</v>
      </c>
      <c r="B60" s="30" t="s">
        <v>74</v>
      </c>
      <c r="C60" s="30" t="s">
        <v>72</v>
      </c>
      <c r="D60" s="128" t="s">
        <v>172</v>
      </c>
      <c r="E60" s="229">
        <v>0</v>
      </c>
      <c r="F60" s="280"/>
      <c r="G60" s="20" t="s">
        <v>77</v>
      </c>
      <c r="H60" s="20" t="s">
        <v>79</v>
      </c>
      <c r="I60" s="1"/>
      <c r="J60" s="1"/>
      <c r="L60" s="8"/>
    </row>
    <row r="61" spans="1:12" x14ac:dyDescent="0.25">
      <c r="A61" s="122" t="s">
        <v>108</v>
      </c>
      <c r="B61" s="30" t="s">
        <v>74</v>
      </c>
      <c r="C61" s="30" t="s">
        <v>72</v>
      </c>
      <c r="D61" s="128" t="s">
        <v>154</v>
      </c>
      <c r="E61" s="226">
        <v>0</v>
      </c>
      <c r="F61" s="280"/>
      <c r="G61" s="20" t="s">
        <v>77</v>
      </c>
      <c r="H61" s="20" t="s">
        <v>79</v>
      </c>
      <c r="I61" s="1"/>
      <c r="J61" s="1"/>
    </row>
    <row r="62" spans="1:12" x14ac:dyDescent="0.25">
      <c r="A62" s="122" t="s">
        <v>110</v>
      </c>
      <c r="B62" s="30" t="s">
        <v>74</v>
      </c>
      <c r="C62" s="30" t="s">
        <v>72</v>
      </c>
      <c r="D62" s="128" t="s">
        <v>156</v>
      </c>
      <c r="E62" s="226">
        <v>0</v>
      </c>
      <c r="F62" s="280"/>
      <c r="G62" s="20" t="s">
        <v>77</v>
      </c>
      <c r="H62" s="20" t="s">
        <v>79</v>
      </c>
      <c r="I62" s="1"/>
      <c r="J62" s="1"/>
    </row>
    <row r="63" spans="1:12" x14ac:dyDescent="0.25">
      <c r="A63" s="31"/>
      <c r="B63" s="30"/>
      <c r="C63" s="30"/>
      <c r="D63" s="32"/>
      <c r="E63" s="35"/>
      <c r="F63" s="1"/>
      <c r="G63" s="20"/>
      <c r="H63" s="20"/>
      <c r="I63" s="1"/>
      <c r="J63" s="1"/>
    </row>
    <row r="64" spans="1:12" x14ac:dyDescent="0.25">
      <c r="A64" s="11"/>
      <c r="B64" s="36"/>
      <c r="C64" s="37"/>
      <c r="D64" s="13"/>
      <c r="E64" s="19"/>
      <c r="F64" s="1"/>
      <c r="G64" s="20"/>
      <c r="H64" s="1"/>
      <c r="I64" s="1"/>
      <c r="J64" s="1"/>
    </row>
    <row r="66" spans="1:10" x14ac:dyDescent="0.25">
      <c r="A66" s="22"/>
      <c r="B66" s="22"/>
      <c r="C66" s="22"/>
      <c r="D66" s="23" t="s">
        <v>80</v>
      </c>
      <c r="E66" s="24">
        <f>SUM(E8:E64)</f>
        <v>160000</v>
      </c>
      <c r="F66" s="22"/>
      <c r="G66" s="22"/>
      <c r="H66" s="22"/>
      <c r="I66" s="460">
        <f>C3-E66</f>
        <v>0</v>
      </c>
      <c r="J66" s="461"/>
    </row>
  </sheetData>
  <mergeCells count="6">
    <mergeCell ref="I66:J66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28"/>
  <sheetViews>
    <sheetView workbookViewId="0">
      <selection activeCell="O15" sqref="O15"/>
    </sheetView>
  </sheetViews>
  <sheetFormatPr defaultRowHeight="15" x14ac:dyDescent="0.25"/>
  <cols>
    <col min="1" max="1" width="11.5703125" customWidth="1"/>
    <col min="2" max="2" width="7.5703125" customWidth="1"/>
    <col min="3" max="3" width="7.7109375" customWidth="1"/>
    <col min="4" max="4" width="39.140625" customWidth="1"/>
    <col min="5" max="5" width="13.140625" customWidth="1"/>
    <col min="6" max="6" width="10.710937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10"/>
      <c r="G1" s="10"/>
      <c r="H1" s="1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191</v>
      </c>
      <c r="B3" s="9"/>
      <c r="C3" s="466">
        <v>90000</v>
      </c>
      <c r="D3" s="463"/>
      <c r="E3" s="467"/>
      <c r="F3" s="463"/>
      <c r="G3" s="468" t="s">
        <v>192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x14ac:dyDescent="0.25">
      <c r="A8" s="27" t="s">
        <v>195</v>
      </c>
      <c r="B8" s="20" t="s">
        <v>74</v>
      </c>
      <c r="C8" s="20" t="s">
        <v>72</v>
      </c>
      <c r="D8" s="13" t="s">
        <v>210</v>
      </c>
      <c r="E8" s="213">
        <v>0</v>
      </c>
      <c r="F8" s="278"/>
      <c r="G8" s="20" t="s">
        <v>77</v>
      </c>
      <c r="H8" s="20" t="s">
        <v>79</v>
      </c>
      <c r="I8" s="1"/>
      <c r="J8" s="1"/>
      <c r="L8" s="8"/>
    </row>
    <row r="9" spans="1:12" x14ac:dyDescent="0.25">
      <c r="A9" s="27" t="s">
        <v>194</v>
      </c>
      <c r="B9" s="26" t="s">
        <v>74</v>
      </c>
      <c r="C9" s="26" t="s">
        <v>72</v>
      </c>
      <c r="D9" s="13" t="s">
        <v>149</v>
      </c>
      <c r="E9" s="213">
        <v>0</v>
      </c>
      <c r="F9" s="278"/>
      <c r="G9" s="20" t="s">
        <v>77</v>
      </c>
      <c r="H9" s="20" t="s">
        <v>79</v>
      </c>
      <c r="I9" s="1"/>
      <c r="J9" s="1"/>
      <c r="L9" s="8"/>
    </row>
    <row r="10" spans="1:12" x14ac:dyDescent="0.25">
      <c r="A10" s="63" t="s">
        <v>198</v>
      </c>
      <c r="B10" s="270" t="s">
        <v>74</v>
      </c>
      <c r="C10" s="270" t="s">
        <v>72</v>
      </c>
      <c r="D10" s="65" t="s">
        <v>214</v>
      </c>
      <c r="E10" s="150">
        <v>0</v>
      </c>
      <c r="F10" s="299"/>
      <c r="G10" s="270" t="s">
        <v>77</v>
      </c>
      <c r="H10" s="270" t="s">
        <v>79</v>
      </c>
      <c r="I10" s="272"/>
      <c r="J10" s="272"/>
      <c r="L10" s="8"/>
    </row>
    <row r="11" spans="1:12" x14ac:dyDescent="0.25">
      <c r="A11" s="27" t="s">
        <v>200</v>
      </c>
      <c r="B11" s="20" t="s">
        <v>74</v>
      </c>
      <c r="C11" s="20" t="s">
        <v>72</v>
      </c>
      <c r="D11" s="29" t="s">
        <v>216</v>
      </c>
      <c r="E11" s="124">
        <v>0</v>
      </c>
      <c r="F11" s="278"/>
      <c r="G11" s="20" t="s">
        <v>77</v>
      </c>
      <c r="H11" s="20" t="s">
        <v>79</v>
      </c>
      <c r="I11" s="1"/>
      <c r="J11" s="1"/>
      <c r="L11" s="8"/>
    </row>
    <row r="12" spans="1:12" x14ac:dyDescent="0.25">
      <c r="A12" s="292" t="s">
        <v>207</v>
      </c>
      <c r="B12" s="270" t="s">
        <v>74</v>
      </c>
      <c r="C12" s="270" t="s">
        <v>72</v>
      </c>
      <c r="D12" s="300" t="s">
        <v>224</v>
      </c>
      <c r="E12" s="301">
        <v>0</v>
      </c>
      <c r="F12" s="299"/>
      <c r="G12" s="270" t="s">
        <v>77</v>
      </c>
      <c r="H12" s="270" t="s">
        <v>79</v>
      </c>
      <c r="I12" s="272"/>
      <c r="J12" s="272"/>
      <c r="L12" s="8"/>
    </row>
    <row r="13" spans="1:12" x14ac:dyDescent="0.25">
      <c r="A13" s="63" t="s">
        <v>140</v>
      </c>
      <c r="B13" s="270" t="s">
        <v>74</v>
      </c>
      <c r="C13" s="270" t="s">
        <v>72</v>
      </c>
      <c r="D13" s="65" t="s">
        <v>221</v>
      </c>
      <c r="E13" s="150">
        <v>0</v>
      </c>
      <c r="F13" s="299"/>
      <c r="G13" s="270" t="s">
        <v>77</v>
      </c>
      <c r="H13" s="270" t="s">
        <v>79</v>
      </c>
      <c r="I13" s="272"/>
      <c r="J13" s="272"/>
      <c r="L13" s="8"/>
    </row>
    <row r="14" spans="1:12" x14ac:dyDescent="0.25">
      <c r="A14" s="27" t="s">
        <v>196</v>
      </c>
      <c r="B14" s="20" t="s">
        <v>74</v>
      </c>
      <c r="C14" s="20" t="s">
        <v>72</v>
      </c>
      <c r="D14" s="13" t="s">
        <v>211</v>
      </c>
      <c r="E14" s="213">
        <v>15000</v>
      </c>
      <c r="F14" s="278"/>
      <c r="G14" s="20" t="s">
        <v>77</v>
      </c>
      <c r="H14" s="20" t="s">
        <v>79</v>
      </c>
      <c r="I14" s="1"/>
      <c r="J14" s="1"/>
      <c r="L14" s="8"/>
    </row>
    <row r="15" spans="1:12" x14ac:dyDescent="0.25">
      <c r="A15" s="27" t="s">
        <v>694</v>
      </c>
      <c r="B15" s="20" t="s">
        <v>74</v>
      </c>
      <c r="C15" s="20" t="s">
        <v>72</v>
      </c>
      <c r="D15" s="13" t="s">
        <v>693</v>
      </c>
      <c r="E15" s="146">
        <v>32000</v>
      </c>
      <c r="F15" s="285"/>
      <c r="G15" s="20" t="s">
        <v>77</v>
      </c>
      <c r="H15" s="20" t="s">
        <v>79</v>
      </c>
      <c r="I15" s="1"/>
      <c r="J15" s="1"/>
      <c r="L15" s="8"/>
    </row>
    <row r="16" spans="1:12" x14ac:dyDescent="0.25">
      <c r="A16" s="27" t="s">
        <v>760</v>
      </c>
      <c r="B16" s="209" t="s">
        <v>74</v>
      </c>
      <c r="C16" s="209" t="s">
        <v>72</v>
      </c>
      <c r="D16" s="13" t="s">
        <v>761</v>
      </c>
      <c r="E16" s="146">
        <v>13000</v>
      </c>
      <c r="F16" s="284"/>
      <c r="G16" s="209" t="s">
        <v>77</v>
      </c>
      <c r="H16" s="209" t="s">
        <v>79</v>
      </c>
      <c r="I16" s="197"/>
      <c r="J16" s="197"/>
      <c r="L16" s="8"/>
    </row>
    <row r="17" spans="1:12" x14ac:dyDescent="0.25">
      <c r="A17" s="27" t="s">
        <v>760</v>
      </c>
      <c r="B17" s="209" t="s">
        <v>74</v>
      </c>
      <c r="C17" s="209" t="s">
        <v>72</v>
      </c>
      <c r="D17" s="13" t="s">
        <v>762</v>
      </c>
      <c r="E17" s="146">
        <v>6000</v>
      </c>
      <c r="F17" s="284"/>
      <c r="G17" s="209" t="s">
        <v>77</v>
      </c>
      <c r="H17" s="209" t="s">
        <v>79</v>
      </c>
      <c r="I17" s="197"/>
      <c r="J17" s="197"/>
      <c r="L17" s="8"/>
    </row>
    <row r="18" spans="1:12" x14ac:dyDescent="0.25">
      <c r="A18" s="27" t="s">
        <v>193</v>
      </c>
      <c r="B18" s="20" t="s">
        <v>74</v>
      </c>
      <c r="C18" s="20" t="s">
        <v>72</v>
      </c>
      <c r="D18" s="13" t="s">
        <v>209</v>
      </c>
      <c r="E18" s="213">
        <v>15000</v>
      </c>
      <c r="F18" s="278"/>
      <c r="G18" s="20" t="s">
        <v>77</v>
      </c>
      <c r="H18" s="20" t="s">
        <v>79</v>
      </c>
      <c r="I18" s="1"/>
      <c r="J18" s="1"/>
      <c r="L18" s="8"/>
    </row>
    <row r="19" spans="1:12" x14ac:dyDescent="0.25">
      <c r="A19" s="27" t="s">
        <v>205</v>
      </c>
      <c r="B19" s="26" t="s">
        <v>74</v>
      </c>
      <c r="C19" s="26" t="s">
        <v>72</v>
      </c>
      <c r="D19" s="29" t="s">
        <v>222</v>
      </c>
      <c r="E19" s="125">
        <v>0</v>
      </c>
      <c r="F19" s="278"/>
      <c r="G19" s="20" t="s">
        <v>77</v>
      </c>
      <c r="H19" s="20" t="s">
        <v>79</v>
      </c>
      <c r="I19" s="1"/>
      <c r="J19" s="1"/>
      <c r="L19" s="8"/>
    </row>
    <row r="20" spans="1:12" x14ac:dyDescent="0.25">
      <c r="A20" s="63" t="s">
        <v>206</v>
      </c>
      <c r="B20" s="273" t="s">
        <v>74</v>
      </c>
      <c r="C20" s="273" t="s">
        <v>72</v>
      </c>
      <c r="D20" s="65" t="s">
        <v>223</v>
      </c>
      <c r="E20" s="150">
        <v>0</v>
      </c>
      <c r="F20" s="299"/>
      <c r="G20" s="270" t="s">
        <v>77</v>
      </c>
      <c r="H20" s="270" t="s">
        <v>79</v>
      </c>
      <c r="I20" s="272"/>
      <c r="J20" s="272"/>
      <c r="L20" s="8"/>
    </row>
    <row r="21" spans="1:12" x14ac:dyDescent="0.25">
      <c r="A21" s="51" t="s">
        <v>753</v>
      </c>
      <c r="B21" s="364" t="s">
        <v>74</v>
      </c>
      <c r="C21" s="364" t="s">
        <v>72</v>
      </c>
      <c r="D21" s="60" t="s">
        <v>752</v>
      </c>
      <c r="E21" s="213">
        <v>3000</v>
      </c>
      <c r="F21" s="406"/>
      <c r="G21" s="356" t="s">
        <v>77</v>
      </c>
      <c r="H21" s="356" t="s">
        <v>79</v>
      </c>
      <c r="I21" s="358"/>
      <c r="J21" s="358"/>
      <c r="L21" s="8"/>
    </row>
    <row r="22" spans="1:12" ht="24" x14ac:dyDescent="0.25">
      <c r="A22" s="11" t="s">
        <v>208</v>
      </c>
      <c r="B22" s="26" t="s">
        <v>74</v>
      </c>
      <c r="C22" s="26" t="s">
        <v>72</v>
      </c>
      <c r="D22" s="13" t="s">
        <v>225</v>
      </c>
      <c r="E22" s="218">
        <v>1000</v>
      </c>
      <c r="F22" s="278"/>
      <c r="G22" s="20" t="s">
        <v>77</v>
      </c>
      <c r="H22" s="20" t="s">
        <v>79</v>
      </c>
      <c r="I22" s="1"/>
      <c r="J22" s="1"/>
      <c r="L22" s="8"/>
    </row>
    <row r="23" spans="1:12" ht="24" x14ac:dyDescent="0.25">
      <c r="A23" s="122" t="s">
        <v>197</v>
      </c>
      <c r="B23" s="20" t="s">
        <v>74</v>
      </c>
      <c r="C23" s="20" t="s">
        <v>72</v>
      </c>
      <c r="D23" s="128" t="s">
        <v>212</v>
      </c>
      <c r="E23" s="203">
        <v>3000</v>
      </c>
      <c r="F23" s="278"/>
      <c r="G23" s="20" t="s">
        <v>77</v>
      </c>
      <c r="H23" s="20" t="s">
        <v>79</v>
      </c>
      <c r="I23" s="1"/>
      <c r="J23" s="1"/>
      <c r="L23" s="8"/>
    </row>
    <row r="24" spans="1:12" ht="24" x14ac:dyDescent="0.25">
      <c r="A24" s="122" t="s">
        <v>121</v>
      </c>
      <c r="B24" s="20" t="s">
        <v>74</v>
      </c>
      <c r="C24" s="20" t="s">
        <v>72</v>
      </c>
      <c r="D24" s="128" t="s">
        <v>213</v>
      </c>
      <c r="E24" s="129">
        <v>0</v>
      </c>
      <c r="F24" s="278"/>
      <c r="G24" s="20" t="s">
        <v>77</v>
      </c>
      <c r="H24" s="20" t="s">
        <v>79</v>
      </c>
      <c r="I24" s="1"/>
      <c r="J24" s="1"/>
      <c r="L24" s="8"/>
    </row>
    <row r="25" spans="1:12" x14ac:dyDescent="0.25">
      <c r="A25" s="27" t="s">
        <v>199</v>
      </c>
      <c r="B25" s="20" t="s">
        <v>74</v>
      </c>
      <c r="C25" s="20" t="s">
        <v>72</v>
      </c>
      <c r="D25" s="29" t="s">
        <v>215</v>
      </c>
      <c r="E25" s="220">
        <v>2000</v>
      </c>
      <c r="F25" s="278"/>
      <c r="G25" s="20" t="s">
        <v>77</v>
      </c>
      <c r="H25" s="20" t="s">
        <v>79</v>
      </c>
      <c r="I25" s="1"/>
      <c r="J25" s="1"/>
      <c r="L25" s="8"/>
    </row>
    <row r="26" spans="1:12" x14ac:dyDescent="0.25">
      <c r="A26" s="31"/>
      <c r="B26" s="20"/>
      <c r="C26" s="20"/>
      <c r="D26" s="32"/>
      <c r="E26" s="35"/>
      <c r="F26" s="278"/>
      <c r="G26" s="20"/>
      <c r="H26" s="20"/>
      <c r="I26" s="1"/>
      <c r="J26" s="1"/>
      <c r="L26" s="8"/>
    </row>
    <row r="28" spans="1:12" x14ac:dyDescent="0.25">
      <c r="A28" s="22"/>
      <c r="B28" s="22"/>
      <c r="C28" s="22"/>
      <c r="D28" s="23" t="s">
        <v>80</v>
      </c>
      <c r="E28" s="24">
        <f>SUM(E8:E26)</f>
        <v>90000</v>
      </c>
      <c r="F28" s="22"/>
      <c r="G28" s="22"/>
      <c r="H28" s="22"/>
      <c r="I28" s="460">
        <f>C3-E28</f>
        <v>0</v>
      </c>
      <c r="J28" s="461"/>
    </row>
  </sheetData>
  <mergeCells count="6">
    <mergeCell ref="I28:J28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workbookViewId="0">
      <selection activeCell="E11" sqref="E11"/>
    </sheetView>
  </sheetViews>
  <sheetFormatPr defaultRowHeight="15" x14ac:dyDescent="0.25"/>
  <cols>
    <col min="1" max="1" width="12.42578125" customWidth="1"/>
    <col min="2" max="2" width="7.7109375" customWidth="1"/>
    <col min="3" max="3" width="7.5703125" customWidth="1"/>
    <col min="4" max="4" width="39.140625" customWidth="1"/>
    <col min="5" max="5" width="12.28515625" customWidth="1"/>
    <col min="6" max="6" width="10.5703125" customWidth="1"/>
  </cols>
  <sheetData>
    <row r="1" spans="1:10" ht="15.75" x14ac:dyDescent="0.25">
      <c r="A1" s="462" t="s">
        <v>12</v>
      </c>
      <c r="B1" s="463"/>
      <c r="C1" s="463"/>
      <c r="D1" s="463"/>
      <c r="E1" s="463"/>
      <c r="F1" s="10"/>
      <c r="G1" s="10"/>
      <c r="H1" s="10"/>
      <c r="I1" s="464" t="s">
        <v>756</v>
      </c>
      <c r="J1" s="465"/>
    </row>
    <row r="2" spans="1:10" ht="15.75" x14ac:dyDescent="0.25">
      <c r="A2" s="6"/>
      <c r="D2" s="8"/>
      <c r="E2" s="7"/>
    </row>
    <row r="3" spans="1:10" x14ac:dyDescent="0.25">
      <c r="A3" s="9" t="s">
        <v>226</v>
      </c>
      <c r="B3" s="9"/>
      <c r="C3" s="466">
        <v>530000</v>
      </c>
      <c r="D3" s="463"/>
      <c r="E3" s="467"/>
      <c r="F3" s="463"/>
      <c r="G3" s="468" t="s">
        <v>227</v>
      </c>
      <c r="H3" s="468"/>
      <c r="I3" s="468"/>
      <c r="J3" s="468"/>
    </row>
    <row r="4" spans="1:10" x14ac:dyDescent="0.25">
      <c r="G4" s="468"/>
      <c r="H4" s="468"/>
      <c r="I4" s="468"/>
      <c r="J4" s="468"/>
    </row>
    <row r="6" spans="1:10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x14ac:dyDescent="0.25">
      <c r="A8" s="31" t="s">
        <v>228</v>
      </c>
      <c r="B8" s="20" t="s">
        <v>74</v>
      </c>
      <c r="C8" s="20" t="s">
        <v>72</v>
      </c>
      <c r="D8" s="142" t="s">
        <v>234</v>
      </c>
      <c r="E8" s="143">
        <v>70000</v>
      </c>
      <c r="F8" s="280"/>
      <c r="G8" s="20" t="s">
        <v>77</v>
      </c>
      <c r="H8" s="20" t="s">
        <v>79</v>
      </c>
      <c r="I8" s="1"/>
      <c r="J8" s="1"/>
    </row>
    <row r="9" spans="1:10" ht="24" x14ac:dyDescent="0.25">
      <c r="A9" s="47" t="s">
        <v>229</v>
      </c>
      <c r="B9" s="20" t="s">
        <v>74</v>
      </c>
      <c r="C9" s="20" t="s">
        <v>72</v>
      </c>
      <c r="D9" s="48" t="s">
        <v>235</v>
      </c>
      <c r="E9" s="49">
        <v>14000</v>
      </c>
      <c r="F9" s="280"/>
      <c r="G9" s="20" t="s">
        <v>77</v>
      </c>
      <c r="H9" s="20" t="s">
        <v>79</v>
      </c>
      <c r="I9" s="279" t="s">
        <v>699</v>
      </c>
      <c r="J9" s="1" t="s">
        <v>94</v>
      </c>
    </row>
    <row r="10" spans="1:10" x14ac:dyDescent="0.25">
      <c r="A10" s="27" t="s">
        <v>230</v>
      </c>
      <c r="B10" s="26" t="s">
        <v>74</v>
      </c>
      <c r="C10" s="26" t="s">
        <v>72</v>
      </c>
      <c r="D10" s="29" t="s">
        <v>236</v>
      </c>
      <c r="E10" s="156">
        <v>0</v>
      </c>
      <c r="F10" s="278"/>
      <c r="G10" s="20" t="s">
        <v>77</v>
      </c>
      <c r="H10" s="20" t="s">
        <v>79</v>
      </c>
      <c r="I10" s="1"/>
      <c r="J10" s="1"/>
    </row>
    <row r="11" spans="1:10" ht="48" x14ac:dyDescent="0.25">
      <c r="A11" s="27" t="s">
        <v>231</v>
      </c>
      <c r="B11" s="26" t="s">
        <v>75</v>
      </c>
      <c r="C11" s="26" t="s">
        <v>91</v>
      </c>
      <c r="D11" s="29" t="s">
        <v>237</v>
      </c>
      <c r="E11" s="156">
        <v>362000</v>
      </c>
      <c r="F11" s="280"/>
      <c r="G11" s="20" t="s">
        <v>76</v>
      </c>
      <c r="H11" s="20" t="s">
        <v>78</v>
      </c>
      <c r="I11" s="1"/>
      <c r="J11" s="1" t="s">
        <v>94</v>
      </c>
    </row>
    <row r="12" spans="1:10" ht="24" x14ac:dyDescent="0.25">
      <c r="A12" s="27" t="s">
        <v>232</v>
      </c>
      <c r="B12" s="20" t="s">
        <v>75</v>
      </c>
      <c r="C12" s="20" t="s">
        <v>91</v>
      </c>
      <c r="D12" s="29" t="s">
        <v>238</v>
      </c>
      <c r="E12" s="156">
        <v>80000</v>
      </c>
      <c r="F12" s="278"/>
      <c r="G12" s="20" t="s">
        <v>76</v>
      </c>
      <c r="H12" s="20" t="s">
        <v>78</v>
      </c>
      <c r="I12" s="1"/>
      <c r="J12" s="1" t="s">
        <v>94</v>
      </c>
    </row>
    <row r="13" spans="1:10" x14ac:dyDescent="0.25">
      <c r="A13" s="27" t="s">
        <v>233</v>
      </c>
      <c r="B13" s="20" t="s">
        <v>74</v>
      </c>
      <c r="C13" s="20" t="s">
        <v>72</v>
      </c>
      <c r="D13" s="29" t="s">
        <v>239</v>
      </c>
      <c r="E13" s="156">
        <v>4000</v>
      </c>
      <c r="F13" s="280"/>
      <c r="G13" s="20" t="s">
        <v>77</v>
      </c>
      <c r="H13" s="20" t="s">
        <v>79</v>
      </c>
      <c r="I13" s="1"/>
      <c r="J13" s="1"/>
    </row>
    <row r="14" spans="1:10" x14ac:dyDescent="0.25">
      <c r="A14" s="27"/>
      <c r="B14" s="20"/>
      <c r="C14" s="20"/>
      <c r="D14" s="13"/>
      <c r="E14" s="40"/>
      <c r="F14" s="278"/>
      <c r="G14" s="20"/>
      <c r="H14" s="20"/>
      <c r="I14" s="1"/>
      <c r="J14" s="1"/>
    </row>
    <row r="15" spans="1:10" x14ac:dyDescent="0.25">
      <c r="A15" s="31"/>
      <c r="B15" s="20"/>
      <c r="C15" s="20"/>
      <c r="D15" s="32"/>
      <c r="E15" s="35"/>
      <c r="F15" s="278"/>
      <c r="G15" s="20"/>
      <c r="H15" s="20"/>
      <c r="I15" s="1"/>
      <c r="J15" s="1"/>
    </row>
    <row r="16" spans="1:10" x14ac:dyDescent="0.25">
      <c r="A16" s="31"/>
      <c r="B16" s="20"/>
      <c r="C16" s="20"/>
      <c r="D16" s="32"/>
      <c r="E16" s="35"/>
      <c r="F16" s="278"/>
      <c r="G16" s="20"/>
      <c r="H16" s="20"/>
      <c r="I16" s="1"/>
      <c r="J16" s="1"/>
    </row>
    <row r="18" spans="1:10" x14ac:dyDescent="0.25">
      <c r="A18" s="22"/>
      <c r="B18" s="22"/>
      <c r="C18" s="22"/>
      <c r="D18" s="23" t="s">
        <v>80</v>
      </c>
      <c r="E18" s="24">
        <f>SUM(E8:E16)</f>
        <v>530000</v>
      </c>
      <c r="F18" s="22"/>
      <c r="G18" s="22"/>
      <c r="H18" s="22"/>
      <c r="I18" s="460">
        <f>C3-E18</f>
        <v>0</v>
      </c>
      <c r="J18" s="461"/>
    </row>
  </sheetData>
  <mergeCells count="6">
    <mergeCell ref="I18:J18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L22"/>
  <sheetViews>
    <sheetView workbookViewId="0">
      <selection activeCell="H24" sqref="H24"/>
    </sheetView>
  </sheetViews>
  <sheetFormatPr defaultRowHeight="15" x14ac:dyDescent="0.25"/>
  <cols>
    <col min="1" max="1" width="12.42578125" customWidth="1"/>
    <col min="2" max="2" width="7.42578125" customWidth="1"/>
    <col min="3" max="3" width="7.28515625" customWidth="1"/>
    <col min="4" max="4" width="37.140625" customWidth="1"/>
    <col min="5" max="5" width="14" customWidth="1"/>
    <col min="6" max="6" width="11.85546875" customWidth="1"/>
    <col min="7" max="7" width="9.28515625" customWidth="1"/>
    <col min="12" max="12" width="14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10"/>
      <c r="G1" s="10"/>
      <c r="H1" s="1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240</v>
      </c>
      <c r="B3" s="9"/>
      <c r="C3" s="466">
        <v>1000000</v>
      </c>
      <c r="D3" s="463"/>
      <c r="E3" s="467"/>
      <c r="F3" s="463"/>
      <c r="G3" s="468" t="s">
        <v>241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L7" s="8"/>
    </row>
    <row r="8" spans="1:12" ht="24" x14ac:dyDescent="0.25">
      <c r="A8" s="27" t="s">
        <v>34</v>
      </c>
      <c r="B8" s="20" t="s">
        <v>75</v>
      </c>
      <c r="C8" s="20" t="s">
        <v>73</v>
      </c>
      <c r="D8" s="29" t="s">
        <v>249</v>
      </c>
      <c r="E8" s="212">
        <v>450000</v>
      </c>
      <c r="F8" s="280"/>
      <c r="G8" s="20" t="s">
        <v>76</v>
      </c>
      <c r="H8" s="20" t="s">
        <v>78</v>
      </c>
      <c r="I8" s="1"/>
      <c r="J8" s="1"/>
      <c r="L8" s="8"/>
    </row>
    <row r="9" spans="1:12" ht="48" x14ac:dyDescent="0.25">
      <c r="A9" s="398" t="s">
        <v>242</v>
      </c>
      <c r="B9" s="399" t="s">
        <v>75</v>
      </c>
      <c r="C9" s="399" t="s">
        <v>72</v>
      </c>
      <c r="D9" s="400" t="s">
        <v>250</v>
      </c>
      <c r="E9" s="212">
        <v>120000</v>
      </c>
      <c r="F9" s="401"/>
      <c r="G9" s="399" t="s">
        <v>77</v>
      </c>
      <c r="H9" s="399" t="s">
        <v>79</v>
      </c>
      <c r="I9" s="402"/>
      <c r="J9" s="402"/>
      <c r="L9" s="8"/>
    </row>
    <row r="10" spans="1:12" ht="36" x14ac:dyDescent="0.25">
      <c r="A10" s="403" t="s">
        <v>243</v>
      </c>
      <c r="B10" s="177" t="s">
        <v>75</v>
      </c>
      <c r="C10" s="177" t="s">
        <v>73</v>
      </c>
      <c r="D10" s="404" t="s">
        <v>251</v>
      </c>
      <c r="E10" s="405">
        <v>160000</v>
      </c>
      <c r="F10" s="314"/>
      <c r="G10" s="177" t="s">
        <v>76</v>
      </c>
      <c r="H10" s="177" t="s">
        <v>78</v>
      </c>
      <c r="I10" s="179"/>
      <c r="J10" s="179"/>
      <c r="L10" s="8"/>
    </row>
    <row r="11" spans="1:12" x14ac:dyDescent="0.25">
      <c r="A11" s="403" t="s">
        <v>243</v>
      </c>
      <c r="B11" s="407" t="s">
        <v>75</v>
      </c>
      <c r="C11" s="407" t="s">
        <v>72</v>
      </c>
      <c r="D11" s="404" t="s">
        <v>754</v>
      </c>
      <c r="E11" s="405">
        <v>0</v>
      </c>
      <c r="F11" s="408"/>
      <c r="G11" s="407"/>
      <c r="H11" s="407"/>
      <c r="I11" s="409"/>
      <c r="J11" s="409"/>
      <c r="L11" s="8"/>
    </row>
    <row r="12" spans="1:12" ht="24" x14ac:dyDescent="0.25">
      <c r="A12" s="27" t="s">
        <v>244</v>
      </c>
      <c r="B12" s="26" t="s">
        <v>75</v>
      </c>
      <c r="C12" s="26" t="s">
        <v>72</v>
      </c>
      <c r="D12" s="29" t="s">
        <v>252</v>
      </c>
      <c r="E12" s="213">
        <v>20000</v>
      </c>
      <c r="F12" s="280"/>
      <c r="G12" s="20" t="s">
        <v>77</v>
      </c>
      <c r="H12" s="20" t="s">
        <v>79</v>
      </c>
      <c r="I12" s="1"/>
      <c r="J12" s="1"/>
      <c r="L12" s="8"/>
    </row>
    <row r="13" spans="1:12" ht="24" x14ac:dyDescent="0.25">
      <c r="A13" s="27" t="s">
        <v>245</v>
      </c>
      <c r="B13" s="20" t="s">
        <v>75</v>
      </c>
      <c r="C13" s="20" t="s">
        <v>72</v>
      </c>
      <c r="D13" s="29" t="s">
        <v>253</v>
      </c>
      <c r="E13" s="146">
        <v>0</v>
      </c>
      <c r="F13" s="280"/>
      <c r="G13" s="20" t="s">
        <v>77</v>
      </c>
      <c r="H13" s="20" t="s">
        <v>79</v>
      </c>
      <c r="I13" s="1"/>
      <c r="J13" s="1"/>
      <c r="L13" s="8"/>
    </row>
    <row r="14" spans="1:12" x14ac:dyDescent="0.25">
      <c r="A14" s="27" t="s">
        <v>246</v>
      </c>
      <c r="B14" s="20" t="s">
        <v>75</v>
      </c>
      <c r="C14" s="20" t="s">
        <v>72</v>
      </c>
      <c r="D14" s="29" t="s">
        <v>254</v>
      </c>
      <c r="E14" s="213">
        <v>0</v>
      </c>
      <c r="F14" s="283"/>
      <c r="G14" s="20" t="s">
        <v>77</v>
      </c>
      <c r="H14" s="20" t="s">
        <v>79</v>
      </c>
      <c r="I14" s="1"/>
      <c r="J14" s="1"/>
      <c r="L14" s="8"/>
    </row>
    <row r="15" spans="1:12" ht="24" x14ac:dyDescent="0.25">
      <c r="A15" s="27" t="s">
        <v>247</v>
      </c>
      <c r="B15" s="20" t="s">
        <v>75</v>
      </c>
      <c r="C15" s="20" t="s">
        <v>72</v>
      </c>
      <c r="D15" s="29" t="s">
        <v>255</v>
      </c>
      <c r="E15" s="213">
        <v>10000</v>
      </c>
      <c r="F15" s="280"/>
      <c r="G15" s="20" t="s">
        <v>77</v>
      </c>
      <c r="H15" s="20" t="s">
        <v>79</v>
      </c>
      <c r="I15" s="1"/>
      <c r="J15" s="1"/>
      <c r="L15" s="8"/>
    </row>
    <row r="16" spans="1:12" ht="24" x14ac:dyDescent="0.25">
      <c r="A16" s="56" t="s">
        <v>248</v>
      </c>
      <c r="B16" s="30" t="s">
        <v>75</v>
      </c>
      <c r="C16" s="30" t="s">
        <v>72</v>
      </c>
      <c r="D16" s="59" t="s">
        <v>256</v>
      </c>
      <c r="E16" s="263">
        <v>100000</v>
      </c>
      <c r="F16" s="285"/>
      <c r="G16" s="20" t="s">
        <v>77</v>
      </c>
      <c r="H16" s="20" t="s">
        <v>79</v>
      </c>
      <c r="I16" s="1"/>
      <c r="J16" s="1"/>
      <c r="L16" s="8"/>
    </row>
    <row r="17" spans="1:12" x14ac:dyDescent="0.25">
      <c r="A17" s="266" t="s">
        <v>248</v>
      </c>
      <c r="B17" s="209" t="s">
        <v>75</v>
      </c>
      <c r="C17" s="209" t="s">
        <v>72</v>
      </c>
      <c r="D17" s="267" t="s">
        <v>689</v>
      </c>
      <c r="E17" s="268">
        <v>0</v>
      </c>
      <c r="F17" s="284"/>
      <c r="G17" s="209" t="s">
        <v>77</v>
      </c>
      <c r="H17" s="209" t="s">
        <v>79</v>
      </c>
      <c r="I17" s="197"/>
      <c r="J17" s="197"/>
      <c r="L17" s="8"/>
    </row>
    <row r="18" spans="1:12" x14ac:dyDescent="0.25">
      <c r="A18" s="52" t="s">
        <v>290</v>
      </c>
      <c r="B18" s="264" t="s">
        <v>75</v>
      </c>
      <c r="C18" s="264" t="s">
        <v>72</v>
      </c>
      <c r="D18" s="53" t="s">
        <v>257</v>
      </c>
      <c r="E18" s="265">
        <v>0</v>
      </c>
      <c r="F18" s="280"/>
      <c r="G18" s="20" t="s">
        <v>77</v>
      </c>
      <c r="H18" s="20" t="s">
        <v>79</v>
      </c>
      <c r="I18" s="1"/>
      <c r="J18" s="1"/>
      <c r="L18" s="8"/>
    </row>
    <row r="19" spans="1:12" x14ac:dyDescent="0.25">
      <c r="A19" s="208" t="s">
        <v>336</v>
      </c>
      <c r="B19" s="20" t="s">
        <v>75</v>
      </c>
      <c r="C19" s="20" t="s">
        <v>72</v>
      </c>
      <c r="D19" s="138" t="s">
        <v>258</v>
      </c>
      <c r="E19" s="214">
        <v>130000</v>
      </c>
      <c r="F19" s="280"/>
      <c r="G19" s="20" t="s">
        <v>77</v>
      </c>
      <c r="H19" s="20" t="s">
        <v>79</v>
      </c>
      <c r="I19" s="1"/>
      <c r="J19" s="1"/>
      <c r="L19" s="8"/>
    </row>
    <row r="20" spans="1:12" ht="24" x14ac:dyDescent="0.25">
      <c r="A20" s="217" t="s">
        <v>597</v>
      </c>
      <c r="B20" s="20" t="s">
        <v>75</v>
      </c>
      <c r="C20" s="20" t="s">
        <v>72</v>
      </c>
      <c r="D20" s="215" t="s">
        <v>612</v>
      </c>
      <c r="E20" s="216">
        <v>10000</v>
      </c>
      <c r="F20" s="280"/>
      <c r="G20" s="20" t="s">
        <v>77</v>
      </c>
      <c r="H20" s="20" t="s">
        <v>79</v>
      </c>
      <c r="I20" s="1"/>
      <c r="J20" s="1"/>
      <c r="L20" s="8"/>
    </row>
    <row r="21" spans="1:12" x14ac:dyDescent="0.25">
      <c r="A21" s="22"/>
      <c r="B21" s="22"/>
      <c r="C21" s="22"/>
      <c r="D21" s="23" t="s">
        <v>80</v>
      </c>
      <c r="E21" s="24">
        <f>SUM(E8:E20)</f>
        <v>1000000</v>
      </c>
      <c r="F21" s="22"/>
      <c r="G21" s="22"/>
      <c r="H21" s="22"/>
      <c r="I21" s="460">
        <f>C3-E21</f>
        <v>0</v>
      </c>
      <c r="J21" s="461"/>
      <c r="L21" s="8"/>
    </row>
    <row r="22" spans="1:12" x14ac:dyDescent="0.25">
      <c r="L22" s="8"/>
    </row>
  </sheetData>
  <mergeCells count="6">
    <mergeCell ref="I21:J21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N128"/>
  <sheetViews>
    <sheetView topLeftCell="A79" workbookViewId="0">
      <selection activeCell="E101" sqref="E101"/>
    </sheetView>
  </sheetViews>
  <sheetFormatPr defaultRowHeight="15" x14ac:dyDescent="0.25"/>
  <cols>
    <col min="1" max="1" width="11.85546875" customWidth="1"/>
    <col min="2" max="2" width="7" customWidth="1"/>
    <col min="3" max="3" width="7.28515625" customWidth="1"/>
    <col min="4" max="4" width="36.85546875" customWidth="1"/>
    <col min="5" max="5" width="14.85546875" customWidth="1"/>
    <col min="6" max="6" width="11.7109375" customWidth="1"/>
    <col min="12" max="12" width="20.425781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10"/>
      <c r="G1" s="10"/>
      <c r="H1" s="1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429</v>
      </c>
      <c r="B3" s="9"/>
      <c r="C3" s="466">
        <v>3000000</v>
      </c>
      <c r="D3" s="463"/>
      <c r="E3" s="467"/>
      <c r="F3" s="463"/>
      <c r="G3" s="468" t="s">
        <v>430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2" ht="24" x14ac:dyDescent="0.25">
      <c r="A8" s="361" t="s">
        <v>259</v>
      </c>
      <c r="B8" s="356" t="s">
        <v>75</v>
      </c>
      <c r="C8" s="356" t="s">
        <v>73</v>
      </c>
      <c r="D8" s="362" t="s">
        <v>726</v>
      </c>
      <c r="E8" s="363">
        <v>15000</v>
      </c>
      <c r="F8" s="357"/>
      <c r="G8" s="356" t="s">
        <v>77</v>
      </c>
      <c r="H8" s="356" t="s">
        <v>79</v>
      </c>
      <c r="I8" s="358"/>
      <c r="J8" s="358"/>
      <c r="L8" s="8"/>
    </row>
    <row r="9" spans="1:12" ht="24" x14ac:dyDescent="0.25">
      <c r="A9" s="361" t="s">
        <v>260</v>
      </c>
      <c r="B9" s="364" t="s">
        <v>75</v>
      </c>
      <c r="C9" s="364" t="s">
        <v>73</v>
      </c>
      <c r="D9" s="362" t="s">
        <v>338</v>
      </c>
      <c r="E9" s="363">
        <v>0</v>
      </c>
      <c r="F9" s="357"/>
      <c r="G9" s="356" t="s">
        <v>77</v>
      </c>
      <c r="H9" s="356" t="s">
        <v>79</v>
      </c>
      <c r="I9" s="358"/>
      <c r="J9" s="358"/>
    </row>
    <row r="10" spans="1:12" ht="24" x14ac:dyDescent="0.25">
      <c r="A10" s="426" t="s">
        <v>261</v>
      </c>
      <c r="B10" s="427" t="s">
        <v>75</v>
      </c>
      <c r="C10" s="427" t="s">
        <v>72</v>
      </c>
      <c r="D10" s="428" t="s">
        <v>161</v>
      </c>
      <c r="E10" s="429">
        <v>80000</v>
      </c>
      <c r="F10" s="430"/>
      <c r="G10" s="427" t="s">
        <v>77</v>
      </c>
      <c r="H10" s="427" t="s">
        <v>79</v>
      </c>
      <c r="I10" s="431"/>
      <c r="J10" s="431"/>
      <c r="K10" s="411"/>
      <c r="L10" s="412"/>
    </row>
    <row r="11" spans="1:12" ht="24" x14ac:dyDescent="0.25">
      <c r="A11" s="426" t="s">
        <v>261</v>
      </c>
      <c r="B11" s="427" t="s">
        <v>75</v>
      </c>
      <c r="C11" s="427" t="s">
        <v>72</v>
      </c>
      <c r="D11" s="428" t="s">
        <v>755</v>
      </c>
      <c r="E11" s="429">
        <v>20000</v>
      </c>
      <c r="F11" s="430"/>
      <c r="G11" s="427" t="s">
        <v>77</v>
      </c>
      <c r="H11" s="427" t="s">
        <v>79</v>
      </c>
      <c r="I11" s="431"/>
      <c r="J11" s="431"/>
      <c r="K11" s="411"/>
      <c r="L11" s="412"/>
    </row>
    <row r="12" spans="1:12" ht="48" x14ac:dyDescent="0.25">
      <c r="A12" s="365" t="s">
        <v>266</v>
      </c>
      <c r="B12" s="356" t="s">
        <v>75</v>
      </c>
      <c r="C12" s="356" t="s">
        <v>72</v>
      </c>
      <c r="D12" s="366" t="s">
        <v>343</v>
      </c>
      <c r="E12" s="367">
        <v>5000</v>
      </c>
      <c r="F12" s="357"/>
      <c r="G12" s="356" t="s">
        <v>77</v>
      </c>
      <c r="H12" s="356" t="s">
        <v>79</v>
      </c>
      <c r="I12" s="358"/>
      <c r="J12" s="358"/>
      <c r="L12" s="8"/>
    </row>
    <row r="13" spans="1:12" ht="36" x14ac:dyDescent="0.25">
      <c r="A13" s="365" t="s">
        <v>268</v>
      </c>
      <c r="B13" s="356" t="s">
        <v>75</v>
      </c>
      <c r="C13" s="356" t="s">
        <v>72</v>
      </c>
      <c r="D13" s="366" t="s">
        <v>347</v>
      </c>
      <c r="E13" s="367">
        <v>0</v>
      </c>
      <c r="F13" s="357"/>
      <c r="G13" s="356" t="s">
        <v>77</v>
      </c>
      <c r="H13" s="356" t="s">
        <v>79</v>
      </c>
      <c r="I13" s="358"/>
      <c r="J13" s="358"/>
      <c r="L13" s="8"/>
    </row>
    <row r="14" spans="1:12" ht="24" x14ac:dyDescent="0.25">
      <c r="A14" s="365" t="s">
        <v>272</v>
      </c>
      <c r="B14" s="356" t="s">
        <v>75</v>
      </c>
      <c r="C14" s="356"/>
      <c r="D14" s="366" t="s">
        <v>351</v>
      </c>
      <c r="E14" s="368">
        <v>0</v>
      </c>
      <c r="F14" s="369"/>
      <c r="G14" s="356"/>
      <c r="H14" s="356"/>
      <c r="I14" s="358"/>
      <c r="J14" s="358"/>
      <c r="L14" s="8"/>
    </row>
    <row r="15" spans="1:12" ht="24" x14ac:dyDescent="0.25">
      <c r="A15" s="365" t="s">
        <v>271</v>
      </c>
      <c r="B15" s="356" t="s">
        <v>75</v>
      </c>
      <c r="C15" s="356" t="s">
        <v>72</v>
      </c>
      <c r="D15" s="366" t="s">
        <v>350</v>
      </c>
      <c r="E15" s="367">
        <v>10000</v>
      </c>
      <c r="F15" s="357"/>
      <c r="G15" s="356" t="s">
        <v>77</v>
      </c>
      <c r="H15" s="356" t="s">
        <v>79</v>
      </c>
      <c r="I15" s="358"/>
      <c r="J15" s="358"/>
      <c r="L15" s="8"/>
    </row>
    <row r="16" spans="1:12" x14ac:dyDescent="0.25">
      <c r="A16" s="365" t="s">
        <v>275</v>
      </c>
      <c r="B16" s="356" t="s">
        <v>75</v>
      </c>
      <c r="C16" s="356" t="s">
        <v>72</v>
      </c>
      <c r="D16" s="366" t="s">
        <v>354</v>
      </c>
      <c r="E16" s="199">
        <v>5000</v>
      </c>
      <c r="F16" s="357"/>
      <c r="G16" s="356" t="s">
        <v>77</v>
      </c>
      <c r="H16" s="356" t="s">
        <v>79</v>
      </c>
      <c r="I16" s="358"/>
      <c r="J16" s="358"/>
      <c r="L16" s="8"/>
    </row>
    <row r="17" spans="1:12" ht="24" x14ac:dyDescent="0.25">
      <c r="A17" s="365" t="s">
        <v>276</v>
      </c>
      <c r="B17" s="356" t="s">
        <v>75</v>
      </c>
      <c r="C17" s="356"/>
      <c r="D17" s="366" t="s">
        <v>355</v>
      </c>
      <c r="E17" s="199">
        <v>3000</v>
      </c>
      <c r="F17" s="357"/>
      <c r="G17" s="356" t="s">
        <v>77</v>
      </c>
      <c r="H17" s="356" t="s">
        <v>79</v>
      </c>
      <c r="I17" s="358"/>
      <c r="J17" s="358"/>
      <c r="L17" s="8"/>
    </row>
    <row r="18" spans="1:12" x14ac:dyDescent="0.25">
      <c r="A18" s="361" t="s">
        <v>263</v>
      </c>
      <c r="B18" s="356" t="s">
        <v>75</v>
      </c>
      <c r="C18" s="356"/>
      <c r="D18" s="362" t="s">
        <v>339</v>
      </c>
      <c r="E18" s="363">
        <v>0</v>
      </c>
      <c r="F18" s="357"/>
      <c r="G18" s="356" t="s">
        <v>77</v>
      </c>
      <c r="H18" s="356" t="s">
        <v>79</v>
      </c>
      <c r="I18" s="358"/>
      <c r="J18" s="358"/>
      <c r="L18" s="8"/>
    </row>
    <row r="19" spans="1:12" ht="36" x14ac:dyDescent="0.25">
      <c r="A19" s="365" t="s">
        <v>270</v>
      </c>
      <c r="B19" s="356" t="s">
        <v>75</v>
      </c>
      <c r="C19" s="356"/>
      <c r="D19" s="366" t="s">
        <v>349</v>
      </c>
      <c r="E19" s="367">
        <v>0</v>
      </c>
      <c r="F19" s="357"/>
      <c r="G19" s="356" t="s">
        <v>77</v>
      </c>
      <c r="H19" s="356" t="s">
        <v>79</v>
      </c>
      <c r="I19" s="358"/>
      <c r="J19" s="358"/>
      <c r="L19" s="8"/>
    </row>
    <row r="20" spans="1:12" x14ac:dyDescent="0.25">
      <c r="A20" s="365" t="s">
        <v>273</v>
      </c>
      <c r="B20" s="356" t="s">
        <v>75</v>
      </c>
      <c r="C20" s="356"/>
      <c r="D20" s="366" t="s">
        <v>352</v>
      </c>
      <c r="E20" s="367">
        <v>20000</v>
      </c>
      <c r="F20" s="357"/>
      <c r="G20" s="356" t="s">
        <v>77</v>
      </c>
      <c r="H20" s="356" t="s">
        <v>79</v>
      </c>
      <c r="I20" s="358"/>
      <c r="J20" s="358"/>
      <c r="L20" s="8"/>
    </row>
    <row r="21" spans="1:12" ht="24" x14ac:dyDescent="0.25">
      <c r="A21" s="365" t="s">
        <v>265</v>
      </c>
      <c r="B21" s="356" t="s">
        <v>75</v>
      </c>
      <c r="C21" s="356"/>
      <c r="D21" s="362" t="s">
        <v>341</v>
      </c>
      <c r="E21" s="367">
        <v>3500</v>
      </c>
      <c r="F21" s="357"/>
      <c r="G21" s="356" t="s">
        <v>77</v>
      </c>
      <c r="H21" s="356" t="s">
        <v>79</v>
      </c>
      <c r="I21" s="358"/>
      <c r="J21" s="358"/>
      <c r="L21" s="8"/>
    </row>
    <row r="22" spans="1:12" ht="24" x14ac:dyDescent="0.25">
      <c r="A22" s="365" t="s">
        <v>267</v>
      </c>
      <c r="B22" s="356" t="s">
        <v>75</v>
      </c>
      <c r="C22" s="356"/>
      <c r="D22" s="366" t="s">
        <v>345</v>
      </c>
      <c r="E22" s="367">
        <v>5000</v>
      </c>
      <c r="F22" s="357"/>
      <c r="G22" s="356" t="s">
        <v>77</v>
      </c>
      <c r="H22" s="356" t="s">
        <v>79</v>
      </c>
      <c r="I22" s="358"/>
      <c r="J22" s="358"/>
      <c r="L22" s="8"/>
    </row>
    <row r="23" spans="1:12" ht="24" x14ac:dyDescent="0.25">
      <c r="A23" s="365" t="s">
        <v>201</v>
      </c>
      <c r="B23" s="356" t="s">
        <v>75</v>
      </c>
      <c r="C23" s="356"/>
      <c r="D23" s="366" t="s">
        <v>346</v>
      </c>
      <c r="E23" s="367">
        <v>10000</v>
      </c>
      <c r="F23" s="357"/>
      <c r="G23" s="356" t="s">
        <v>77</v>
      </c>
      <c r="H23" s="356" t="s">
        <v>79</v>
      </c>
      <c r="I23" s="358"/>
      <c r="J23" s="358"/>
      <c r="L23" s="8"/>
    </row>
    <row r="24" spans="1:12" ht="24" x14ac:dyDescent="0.25">
      <c r="A24" s="365" t="s">
        <v>262</v>
      </c>
      <c r="B24" s="356" t="s">
        <v>75</v>
      </c>
      <c r="C24" s="356"/>
      <c r="D24" s="362" t="s">
        <v>739</v>
      </c>
      <c r="E24" s="368">
        <v>30000</v>
      </c>
      <c r="F24" s="357"/>
      <c r="G24" s="356" t="s">
        <v>77</v>
      </c>
      <c r="H24" s="356" t="s">
        <v>79</v>
      </c>
      <c r="I24" s="358"/>
      <c r="J24" s="358"/>
      <c r="L24" s="8"/>
    </row>
    <row r="25" spans="1:12" x14ac:dyDescent="0.25">
      <c r="A25" s="365" t="s">
        <v>311</v>
      </c>
      <c r="B25" s="356" t="s">
        <v>75</v>
      </c>
      <c r="C25" s="356"/>
      <c r="D25" s="366" t="s">
        <v>399</v>
      </c>
      <c r="E25" s="367">
        <v>20000</v>
      </c>
      <c r="F25" s="357"/>
      <c r="G25" s="356" t="s">
        <v>77</v>
      </c>
      <c r="H25" s="356" t="s">
        <v>79</v>
      </c>
      <c r="I25" s="358"/>
      <c r="J25" s="358"/>
      <c r="L25" s="8"/>
    </row>
    <row r="26" spans="1:12" ht="24" x14ac:dyDescent="0.25">
      <c r="A26" s="417" t="s">
        <v>724</v>
      </c>
      <c r="B26" s="418" t="s">
        <v>74</v>
      </c>
      <c r="C26" s="418"/>
      <c r="D26" s="419" t="s">
        <v>725</v>
      </c>
      <c r="E26" s="420">
        <v>120000</v>
      </c>
      <c r="F26" s="421"/>
      <c r="G26" s="418" t="s">
        <v>77</v>
      </c>
      <c r="H26" s="418" t="s">
        <v>79</v>
      </c>
      <c r="I26" s="422"/>
      <c r="J26" s="422"/>
      <c r="L26" s="8"/>
    </row>
    <row r="27" spans="1:12" ht="24" x14ac:dyDescent="0.25">
      <c r="A27" s="365" t="s">
        <v>277</v>
      </c>
      <c r="B27" s="356" t="s">
        <v>75</v>
      </c>
      <c r="C27" s="356"/>
      <c r="D27" s="362" t="s">
        <v>356</v>
      </c>
      <c r="E27" s="199">
        <v>0</v>
      </c>
      <c r="F27" s="357"/>
      <c r="G27" s="356" t="s">
        <v>77</v>
      </c>
      <c r="H27" s="356" t="s">
        <v>79</v>
      </c>
      <c r="I27" s="358"/>
      <c r="J27" s="358"/>
      <c r="L27" s="8"/>
    </row>
    <row r="28" spans="1:12" ht="24" x14ac:dyDescent="0.25">
      <c r="A28" s="365" t="s">
        <v>642</v>
      </c>
      <c r="B28" s="356" t="s">
        <v>75</v>
      </c>
      <c r="C28" s="356"/>
      <c r="D28" s="366" t="s">
        <v>635</v>
      </c>
      <c r="E28" s="199">
        <v>0</v>
      </c>
      <c r="F28" s="357"/>
      <c r="G28" s="356" t="s">
        <v>77</v>
      </c>
      <c r="H28" s="356" t="s">
        <v>79</v>
      </c>
      <c r="I28" s="358"/>
      <c r="J28" s="358"/>
      <c r="L28" s="8"/>
    </row>
    <row r="29" spans="1:12" ht="36" x14ac:dyDescent="0.25">
      <c r="A29" s="373" t="s">
        <v>278</v>
      </c>
      <c r="B29" s="374" t="s">
        <v>75</v>
      </c>
      <c r="C29" s="374"/>
      <c r="D29" s="375" t="s">
        <v>357</v>
      </c>
      <c r="E29" s="376">
        <v>20000</v>
      </c>
      <c r="F29" s="377"/>
      <c r="G29" s="374" t="s">
        <v>77</v>
      </c>
      <c r="H29" s="374" t="s">
        <v>79</v>
      </c>
      <c r="I29" s="378"/>
      <c r="J29" s="378"/>
      <c r="L29" s="8"/>
    </row>
    <row r="30" spans="1:12" ht="24" x14ac:dyDescent="0.25">
      <c r="A30" s="370" t="s">
        <v>337</v>
      </c>
      <c r="B30" s="356" t="s">
        <v>75</v>
      </c>
      <c r="C30" s="356"/>
      <c r="D30" s="371" t="s">
        <v>427</v>
      </c>
      <c r="E30" s="199">
        <v>0</v>
      </c>
      <c r="F30" s="357"/>
      <c r="G30" s="356" t="s">
        <v>77</v>
      </c>
      <c r="H30" s="356" t="s">
        <v>79</v>
      </c>
      <c r="I30" s="358"/>
      <c r="J30" s="358"/>
      <c r="L30" s="8"/>
    </row>
    <row r="31" spans="1:12" x14ac:dyDescent="0.25">
      <c r="A31" s="365" t="s">
        <v>280</v>
      </c>
      <c r="B31" s="356" t="s">
        <v>75</v>
      </c>
      <c r="C31" s="356"/>
      <c r="D31" s="366" t="s">
        <v>359</v>
      </c>
      <c r="E31" s="368">
        <v>5000</v>
      </c>
      <c r="F31" s="357"/>
      <c r="G31" s="356" t="s">
        <v>77</v>
      </c>
      <c r="H31" s="356" t="s">
        <v>79</v>
      </c>
      <c r="I31" s="358"/>
      <c r="J31" s="358"/>
      <c r="L31" s="8"/>
    </row>
    <row r="32" spans="1:12" x14ac:dyDescent="0.25">
      <c r="A32" s="361" t="s">
        <v>279</v>
      </c>
      <c r="B32" s="356" t="s">
        <v>75</v>
      </c>
      <c r="C32" s="356"/>
      <c r="D32" s="362" t="s">
        <v>358</v>
      </c>
      <c r="E32" s="363">
        <v>30000</v>
      </c>
      <c r="F32" s="357"/>
      <c r="G32" s="356" t="s">
        <v>77</v>
      </c>
      <c r="H32" s="356" t="s">
        <v>79</v>
      </c>
      <c r="I32" s="358"/>
      <c r="J32" s="358"/>
      <c r="L32" s="8"/>
    </row>
    <row r="33" spans="1:14" ht="24" x14ac:dyDescent="0.25">
      <c r="A33" s="361" t="s">
        <v>715</v>
      </c>
      <c r="B33" s="356" t="s">
        <v>75</v>
      </c>
      <c r="C33" s="356"/>
      <c r="D33" s="362" t="s">
        <v>716</v>
      </c>
      <c r="E33" s="363">
        <v>0</v>
      </c>
      <c r="F33" s="357"/>
      <c r="G33" s="356" t="s">
        <v>77</v>
      </c>
      <c r="H33" s="356" t="s">
        <v>79</v>
      </c>
      <c r="I33" s="358"/>
      <c r="J33" s="358"/>
      <c r="L33" s="8"/>
    </row>
    <row r="34" spans="1:14" ht="24" x14ac:dyDescent="0.25">
      <c r="A34" s="417" t="s">
        <v>281</v>
      </c>
      <c r="B34" s="418" t="s">
        <v>75</v>
      </c>
      <c r="C34" s="418"/>
      <c r="D34" s="419" t="s">
        <v>360</v>
      </c>
      <c r="E34" s="420">
        <v>500000</v>
      </c>
      <c r="F34" s="421"/>
      <c r="G34" s="418"/>
      <c r="H34" s="418"/>
      <c r="I34" s="422"/>
      <c r="J34" s="422"/>
      <c r="L34" s="8"/>
    </row>
    <row r="35" spans="1:14" ht="36" x14ac:dyDescent="0.25">
      <c r="A35" s="373" t="s">
        <v>282</v>
      </c>
      <c r="B35" s="374" t="s">
        <v>75</v>
      </c>
      <c r="C35" s="374"/>
      <c r="D35" s="375" t="s">
        <v>361</v>
      </c>
      <c r="E35" s="376">
        <v>40000</v>
      </c>
      <c r="F35" s="377"/>
      <c r="G35" s="374" t="s">
        <v>77</v>
      </c>
      <c r="H35" s="374" t="s">
        <v>79</v>
      </c>
      <c r="I35" s="378"/>
      <c r="J35" s="378"/>
      <c r="L35" s="346"/>
    </row>
    <row r="36" spans="1:14" x14ac:dyDescent="0.25">
      <c r="A36" s="392" t="s">
        <v>283</v>
      </c>
      <c r="B36" s="393" t="s">
        <v>75</v>
      </c>
      <c r="C36" s="393"/>
      <c r="D36" s="394" t="s">
        <v>362</v>
      </c>
      <c r="E36" s="395">
        <v>100000</v>
      </c>
      <c r="F36" s="396"/>
      <c r="G36" s="393" t="s">
        <v>73</v>
      </c>
      <c r="H36" s="393" t="s">
        <v>78</v>
      </c>
      <c r="I36" s="397"/>
      <c r="J36" s="397"/>
      <c r="L36" s="8"/>
    </row>
    <row r="37" spans="1:14" ht="24" x14ac:dyDescent="0.25">
      <c r="A37" s="365" t="s">
        <v>313</v>
      </c>
      <c r="B37" s="356" t="s">
        <v>75</v>
      </c>
      <c r="C37" s="356"/>
      <c r="D37" s="366" t="s">
        <v>401</v>
      </c>
      <c r="E37" s="367">
        <v>15000</v>
      </c>
      <c r="F37" s="357"/>
      <c r="G37" s="356" t="s">
        <v>73</v>
      </c>
      <c r="H37" s="356" t="s">
        <v>78</v>
      </c>
      <c r="I37" s="358"/>
      <c r="J37" s="358"/>
      <c r="L37" s="346"/>
    </row>
    <row r="38" spans="1:14" ht="24" x14ac:dyDescent="0.25">
      <c r="A38" s="392" t="s">
        <v>312</v>
      </c>
      <c r="B38" s="393" t="s">
        <v>75</v>
      </c>
      <c r="C38" s="393"/>
      <c r="D38" s="394" t="s">
        <v>400</v>
      </c>
      <c r="E38" s="395">
        <v>170000</v>
      </c>
      <c r="F38" s="396"/>
      <c r="G38" s="393" t="s">
        <v>77</v>
      </c>
      <c r="H38" s="393" t="s">
        <v>79</v>
      </c>
      <c r="I38" s="397"/>
      <c r="J38" s="397"/>
      <c r="L38" s="8"/>
    </row>
    <row r="39" spans="1:14" ht="24" x14ac:dyDescent="0.25">
      <c r="A39" s="372" t="s">
        <v>284</v>
      </c>
      <c r="B39" s="356" t="s">
        <v>75</v>
      </c>
      <c r="C39" s="356"/>
      <c r="D39" s="362" t="s">
        <v>363</v>
      </c>
      <c r="E39" s="368">
        <v>70000</v>
      </c>
      <c r="F39" s="357"/>
      <c r="G39" s="356" t="s">
        <v>77</v>
      </c>
      <c r="H39" s="356" t="s">
        <v>79</v>
      </c>
      <c r="I39" s="358"/>
      <c r="J39" s="358"/>
      <c r="L39" s="8"/>
    </row>
    <row r="40" spans="1:14" ht="24" x14ac:dyDescent="0.25">
      <c r="A40" s="365" t="s">
        <v>245</v>
      </c>
      <c r="B40" s="356" t="s">
        <v>75</v>
      </c>
      <c r="C40" s="356"/>
      <c r="D40" s="366" t="s">
        <v>253</v>
      </c>
      <c r="E40" s="199">
        <v>50000</v>
      </c>
      <c r="F40" s="357"/>
      <c r="G40" s="356" t="s">
        <v>77</v>
      </c>
      <c r="H40" s="356" t="s">
        <v>79</v>
      </c>
      <c r="I40" s="358"/>
      <c r="J40" s="358"/>
      <c r="L40" s="346"/>
    </row>
    <row r="41" spans="1:14" x14ac:dyDescent="0.25">
      <c r="A41" s="365" t="s">
        <v>285</v>
      </c>
      <c r="B41" s="356" t="s">
        <v>75</v>
      </c>
      <c r="C41" s="356"/>
      <c r="D41" s="366" t="s">
        <v>364</v>
      </c>
      <c r="E41" s="368">
        <v>20000</v>
      </c>
      <c r="F41" s="357"/>
      <c r="G41" s="356" t="s">
        <v>77</v>
      </c>
      <c r="H41" s="356" t="s">
        <v>79</v>
      </c>
      <c r="I41" s="358"/>
      <c r="J41" s="358"/>
      <c r="L41" s="346"/>
    </row>
    <row r="42" spans="1:14" ht="24" x14ac:dyDescent="0.25">
      <c r="A42" s="365" t="s">
        <v>286</v>
      </c>
      <c r="B42" s="356" t="s">
        <v>75</v>
      </c>
      <c r="C42" s="356"/>
      <c r="D42" s="362" t="s">
        <v>365</v>
      </c>
      <c r="E42" s="368">
        <v>4000</v>
      </c>
      <c r="F42" s="357"/>
      <c r="G42" s="356" t="s">
        <v>77</v>
      </c>
      <c r="H42" s="356" t="s">
        <v>79</v>
      </c>
      <c r="I42" s="358"/>
      <c r="J42" s="358"/>
      <c r="L42" s="346"/>
    </row>
    <row r="43" spans="1:14" x14ac:dyDescent="0.25">
      <c r="A43" s="417" t="s">
        <v>246</v>
      </c>
      <c r="B43" s="418" t="s">
        <v>75</v>
      </c>
      <c r="C43" s="418"/>
      <c r="D43" s="419" t="s">
        <v>254</v>
      </c>
      <c r="E43" s="420">
        <v>90000</v>
      </c>
      <c r="F43" s="421"/>
      <c r="G43" s="418" t="s">
        <v>77</v>
      </c>
      <c r="H43" s="418" t="s">
        <v>79</v>
      </c>
      <c r="I43" s="422"/>
      <c r="J43" s="422"/>
      <c r="L43" s="8"/>
    </row>
    <row r="44" spans="1:14" ht="24" x14ac:dyDescent="0.25">
      <c r="A44" s="417" t="s">
        <v>736</v>
      </c>
      <c r="B44" s="418" t="s">
        <v>74</v>
      </c>
      <c r="C44" s="418"/>
      <c r="D44" s="419" t="s">
        <v>738</v>
      </c>
      <c r="E44" s="420">
        <v>0</v>
      </c>
      <c r="F44" s="421"/>
      <c r="G44" s="418" t="s">
        <v>77</v>
      </c>
      <c r="H44" s="418" t="s">
        <v>79</v>
      </c>
      <c r="I44" s="422"/>
      <c r="J44" s="422"/>
      <c r="L44" s="8"/>
    </row>
    <row r="45" spans="1:14" ht="24" x14ac:dyDescent="0.25">
      <c r="A45" s="417" t="s">
        <v>736</v>
      </c>
      <c r="B45" s="423" t="s">
        <v>74</v>
      </c>
      <c r="C45" s="418"/>
      <c r="D45" s="419" t="s">
        <v>737</v>
      </c>
      <c r="E45" s="420">
        <v>0</v>
      </c>
      <c r="F45" s="421"/>
      <c r="G45" s="418" t="s">
        <v>77</v>
      </c>
      <c r="H45" s="418" t="s">
        <v>79</v>
      </c>
      <c r="I45" s="422"/>
      <c r="J45" s="422"/>
      <c r="L45" s="8"/>
    </row>
    <row r="46" spans="1:14" ht="24" x14ac:dyDescent="0.25">
      <c r="A46" s="426" t="s">
        <v>723</v>
      </c>
      <c r="B46" s="427" t="s">
        <v>74</v>
      </c>
      <c r="C46" s="427"/>
      <c r="D46" s="428" t="s">
        <v>733</v>
      </c>
      <c r="E46" s="429">
        <v>0</v>
      </c>
      <c r="F46" s="430"/>
      <c r="G46" s="427" t="s">
        <v>77</v>
      </c>
      <c r="H46" s="427" t="s">
        <v>79</v>
      </c>
      <c r="I46" s="431"/>
      <c r="J46" s="431"/>
      <c r="L46" s="8"/>
      <c r="N46" s="8"/>
    </row>
    <row r="47" spans="1:14" ht="36" x14ac:dyDescent="0.25">
      <c r="A47" s="365" t="s">
        <v>310</v>
      </c>
      <c r="B47" s="356" t="s">
        <v>75</v>
      </c>
      <c r="C47" s="356"/>
      <c r="D47" s="366" t="s">
        <v>397</v>
      </c>
      <c r="E47" s="367">
        <v>10000</v>
      </c>
      <c r="F47" s="357"/>
      <c r="G47" s="356" t="s">
        <v>77</v>
      </c>
      <c r="H47" s="356" t="s">
        <v>79</v>
      </c>
      <c r="I47" s="358"/>
      <c r="J47" s="358"/>
      <c r="L47" s="8"/>
    </row>
    <row r="48" spans="1:14" ht="24" x14ac:dyDescent="0.25">
      <c r="A48" s="365" t="s">
        <v>274</v>
      </c>
      <c r="B48" s="356" t="s">
        <v>75</v>
      </c>
      <c r="C48" s="356"/>
      <c r="D48" s="366" t="s">
        <v>353</v>
      </c>
      <c r="E48" s="199">
        <v>60000</v>
      </c>
      <c r="F48" s="357"/>
      <c r="G48" s="356" t="s">
        <v>77</v>
      </c>
      <c r="H48" s="356" t="s">
        <v>79</v>
      </c>
      <c r="I48" s="358"/>
      <c r="J48" s="358"/>
      <c r="K48" s="410"/>
      <c r="L48" s="8"/>
    </row>
    <row r="49" spans="1:12" x14ac:dyDescent="0.25">
      <c r="A49" s="365" t="s">
        <v>274</v>
      </c>
      <c r="B49" s="356" t="s">
        <v>75</v>
      </c>
      <c r="C49" s="356"/>
      <c r="D49" s="366" t="s">
        <v>366</v>
      </c>
      <c r="E49" s="199">
        <v>2000</v>
      </c>
      <c r="F49" s="357"/>
      <c r="G49" s="356" t="s">
        <v>77</v>
      </c>
      <c r="H49" s="356" t="s">
        <v>79</v>
      </c>
      <c r="I49" s="358"/>
      <c r="J49" s="358"/>
    </row>
    <row r="50" spans="1:12" x14ac:dyDescent="0.25">
      <c r="A50" s="365" t="s">
        <v>274</v>
      </c>
      <c r="B50" s="356" t="s">
        <v>75</v>
      </c>
      <c r="C50" s="356"/>
      <c r="D50" s="366" t="s">
        <v>367</v>
      </c>
      <c r="E50" s="199">
        <v>0</v>
      </c>
      <c r="F50" s="357"/>
      <c r="G50" s="356" t="s">
        <v>77</v>
      </c>
      <c r="H50" s="356" t="s">
        <v>79</v>
      </c>
      <c r="I50" s="358"/>
      <c r="J50" s="358"/>
    </row>
    <row r="51" spans="1:12" ht="24" x14ac:dyDescent="0.25">
      <c r="A51" s="365" t="s">
        <v>287</v>
      </c>
      <c r="B51" s="356" t="s">
        <v>75</v>
      </c>
      <c r="C51" s="356"/>
      <c r="D51" s="366" t="s">
        <v>368</v>
      </c>
      <c r="E51" s="199">
        <v>0</v>
      </c>
      <c r="F51" s="357"/>
      <c r="G51" s="356" t="s">
        <v>77</v>
      </c>
      <c r="H51" s="356" t="s">
        <v>79</v>
      </c>
      <c r="I51" s="358"/>
      <c r="J51" s="358"/>
    </row>
    <row r="52" spans="1:12" ht="24" x14ac:dyDescent="0.25">
      <c r="A52" s="361" t="s">
        <v>287</v>
      </c>
      <c r="B52" s="356" t="s">
        <v>75</v>
      </c>
      <c r="C52" s="356"/>
      <c r="D52" s="362" t="s">
        <v>371</v>
      </c>
      <c r="E52" s="363">
        <v>70000</v>
      </c>
      <c r="F52" s="357"/>
      <c r="G52" s="356" t="s">
        <v>77</v>
      </c>
      <c r="H52" s="356" t="s">
        <v>79</v>
      </c>
      <c r="I52" s="358"/>
      <c r="J52" s="358"/>
      <c r="L52" s="8"/>
    </row>
    <row r="53" spans="1:12" ht="36" x14ac:dyDescent="0.25">
      <c r="A53" s="365" t="s">
        <v>291</v>
      </c>
      <c r="B53" s="356" t="s">
        <v>75</v>
      </c>
      <c r="C53" s="356"/>
      <c r="D53" s="366" t="s">
        <v>374</v>
      </c>
      <c r="E53" s="199">
        <v>20000</v>
      </c>
      <c r="F53" s="357"/>
      <c r="G53" s="356" t="s">
        <v>77</v>
      </c>
      <c r="H53" s="356" t="s">
        <v>79</v>
      </c>
      <c r="I53" s="358"/>
      <c r="J53" s="358"/>
    </row>
    <row r="54" spans="1:12" x14ac:dyDescent="0.25">
      <c r="A54" s="361" t="s">
        <v>289</v>
      </c>
      <c r="B54" s="356" t="s">
        <v>75</v>
      </c>
      <c r="C54" s="356"/>
      <c r="D54" s="362" t="s">
        <v>372</v>
      </c>
      <c r="E54" s="363">
        <v>6000</v>
      </c>
      <c r="F54" s="357"/>
      <c r="G54" s="356" t="s">
        <v>77</v>
      </c>
      <c r="H54" s="356" t="s">
        <v>79</v>
      </c>
      <c r="I54" s="358"/>
      <c r="J54" s="358"/>
      <c r="L54" s="8"/>
    </row>
    <row r="55" spans="1:12" ht="24" x14ac:dyDescent="0.25">
      <c r="A55" s="361" t="s">
        <v>269</v>
      </c>
      <c r="B55" s="356" t="s">
        <v>75</v>
      </c>
      <c r="C55" s="356"/>
      <c r="D55" s="362" t="s">
        <v>714</v>
      </c>
      <c r="E55" s="363">
        <v>11500</v>
      </c>
      <c r="F55" s="357"/>
      <c r="G55" s="356" t="s">
        <v>77</v>
      </c>
      <c r="H55" s="356" t="s">
        <v>79</v>
      </c>
      <c r="I55" s="358"/>
      <c r="J55" s="358"/>
      <c r="L55" s="8"/>
    </row>
    <row r="56" spans="1:12" ht="24" x14ac:dyDescent="0.25">
      <c r="A56" s="365" t="s">
        <v>269</v>
      </c>
      <c r="B56" s="356" t="s">
        <v>75</v>
      </c>
      <c r="C56" s="356"/>
      <c r="D56" s="366" t="s">
        <v>348</v>
      </c>
      <c r="E56" s="368">
        <v>0</v>
      </c>
      <c r="F56" s="357"/>
      <c r="G56" s="356" t="s">
        <v>77</v>
      </c>
      <c r="H56" s="356" t="s">
        <v>79</v>
      </c>
      <c r="I56" s="358"/>
      <c r="J56" s="358"/>
    </row>
    <row r="57" spans="1:12" ht="24" x14ac:dyDescent="0.25">
      <c r="A57" s="365" t="s">
        <v>269</v>
      </c>
      <c r="B57" s="356" t="s">
        <v>75</v>
      </c>
      <c r="C57" s="356"/>
      <c r="D57" s="366" t="s">
        <v>375</v>
      </c>
      <c r="E57" s="199">
        <v>0</v>
      </c>
      <c r="F57" s="357"/>
      <c r="G57" s="356" t="s">
        <v>77</v>
      </c>
      <c r="H57" s="356" t="s">
        <v>79</v>
      </c>
      <c r="I57" s="358"/>
      <c r="J57" s="358"/>
    </row>
    <row r="58" spans="1:12" ht="36" x14ac:dyDescent="0.25">
      <c r="A58" s="365" t="s">
        <v>269</v>
      </c>
      <c r="B58" s="356" t="s">
        <v>75</v>
      </c>
      <c r="C58" s="356"/>
      <c r="D58" s="366" t="s">
        <v>376</v>
      </c>
      <c r="E58" s="199">
        <v>5000</v>
      </c>
      <c r="F58" s="357"/>
      <c r="G58" s="356" t="s">
        <v>77</v>
      </c>
      <c r="H58" s="356" t="s">
        <v>79</v>
      </c>
      <c r="I58" s="358"/>
      <c r="J58" s="358"/>
      <c r="L58" s="8"/>
    </row>
    <row r="59" spans="1:12" ht="24" x14ac:dyDescent="0.25">
      <c r="A59" s="365" t="s">
        <v>292</v>
      </c>
      <c r="B59" s="356" t="s">
        <v>75</v>
      </c>
      <c r="C59" s="356"/>
      <c r="D59" s="366" t="s">
        <v>377</v>
      </c>
      <c r="E59" s="199">
        <v>5000</v>
      </c>
      <c r="F59" s="357"/>
      <c r="G59" s="356" t="s">
        <v>77</v>
      </c>
      <c r="H59" s="356" t="s">
        <v>79</v>
      </c>
      <c r="I59" s="358"/>
      <c r="J59" s="358"/>
    </row>
    <row r="60" spans="1:12" ht="24" x14ac:dyDescent="0.25">
      <c r="A60" s="365" t="s">
        <v>293</v>
      </c>
      <c r="B60" s="356" t="s">
        <v>75</v>
      </c>
      <c r="C60" s="356"/>
      <c r="D60" s="371" t="s">
        <v>378</v>
      </c>
      <c r="E60" s="199">
        <v>0</v>
      </c>
      <c r="F60" s="357"/>
      <c r="G60" s="356" t="s">
        <v>77</v>
      </c>
      <c r="H60" s="356" t="s">
        <v>79</v>
      </c>
      <c r="I60" s="358"/>
      <c r="J60" s="358"/>
    </row>
    <row r="61" spans="1:12" ht="48" x14ac:dyDescent="0.25">
      <c r="A61" s="392" t="s">
        <v>315</v>
      </c>
      <c r="B61" s="393" t="s">
        <v>75</v>
      </c>
      <c r="C61" s="393"/>
      <c r="D61" s="394" t="s">
        <v>751</v>
      </c>
      <c r="E61" s="395">
        <v>80000</v>
      </c>
      <c r="F61" s="396"/>
      <c r="G61" s="393" t="s">
        <v>77</v>
      </c>
      <c r="H61" s="393" t="s">
        <v>79</v>
      </c>
      <c r="I61" s="397"/>
      <c r="J61" s="397"/>
      <c r="L61" s="8"/>
    </row>
    <row r="62" spans="1:12" x14ac:dyDescent="0.25">
      <c r="A62" s="365" t="s">
        <v>295</v>
      </c>
      <c r="B62" s="356" t="s">
        <v>75</v>
      </c>
      <c r="C62" s="356"/>
      <c r="D62" s="371" t="s">
        <v>380</v>
      </c>
      <c r="E62" s="199">
        <v>5000</v>
      </c>
      <c r="F62" s="357"/>
      <c r="G62" s="356" t="s">
        <v>77</v>
      </c>
      <c r="H62" s="356" t="s">
        <v>79</v>
      </c>
      <c r="I62" s="358"/>
      <c r="J62" s="358"/>
      <c r="L62" s="8"/>
    </row>
    <row r="63" spans="1:12" ht="24" x14ac:dyDescent="0.25">
      <c r="A63" s="365" t="s">
        <v>296</v>
      </c>
      <c r="B63" s="356" t="s">
        <v>75</v>
      </c>
      <c r="C63" s="356"/>
      <c r="D63" s="366" t="s">
        <v>381</v>
      </c>
      <c r="E63" s="368">
        <v>0</v>
      </c>
      <c r="F63" s="357"/>
      <c r="G63" s="356" t="s">
        <v>77</v>
      </c>
      <c r="H63" s="356" t="s">
        <v>79</v>
      </c>
      <c r="I63" s="358"/>
      <c r="J63" s="358"/>
      <c r="L63" s="8"/>
    </row>
    <row r="64" spans="1:12" ht="24" x14ac:dyDescent="0.25">
      <c r="A64" s="365" t="s">
        <v>297</v>
      </c>
      <c r="B64" s="356" t="s">
        <v>75</v>
      </c>
      <c r="C64" s="356"/>
      <c r="D64" s="362" t="s">
        <v>747</v>
      </c>
      <c r="E64" s="368">
        <v>20000</v>
      </c>
      <c r="F64" s="357"/>
      <c r="G64" s="356" t="s">
        <v>77</v>
      </c>
      <c r="H64" s="356" t="s">
        <v>79</v>
      </c>
      <c r="I64" s="358"/>
      <c r="J64" s="358"/>
      <c r="L64" s="8"/>
    </row>
    <row r="65" spans="1:12" ht="24" x14ac:dyDescent="0.25">
      <c r="A65" s="365" t="s">
        <v>294</v>
      </c>
      <c r="B65" s="356" t="s">
        <v>75</v>
      </c>
      <c r="C65" s="356"/>
      <c r="D65" s="366" t="s">
        <v>379</v>
      </c>
      <c r="E65" s="199">
        <v>10000</v>
      </c>
      <c r="F65" s="357"/>
      <c r="G65" s="356" t="s">
        <v>77</v>
      </c>
      <c r="H65" s="356" t="s">
        <v>79</v>
      </c>
      <c r="I65" s="358"/>
      <c r="J65" s="358"/>
      <c r="L65" s="8"/>
    </row>
    <row r="66" spans="1:12" ht="36" x14ac:dyDescent="0.25">
      <c r="A66" s="365" t="s">
        <v>298</v>
      </c>
      <c r="B66" s="356" t="s">
        <v>75</v>
      </c>
      <c r="C66" s="356"/>
      <c r="D66" s="366" t="s">
        <v>636</v>
      </c>
      <c r="E66" s="199">
        <v>20000</v>
      </c>
      <c r="F66" s="357"/>
      <c r="G66" s="356" t="s">
        <v>77</v>
      </c>
      <c r="H66" s="356" t="s">
        <v>79</v>
      </c>
      <c r="I66" s="358"/>
      <c r="J66" s="358"/>
      <c r="L66" s="8"/>
    </row>
    <row r="67" spans="1:12" ht="24" x14ac:dyDescent="0.25">
      <c r="A67" s="365" t="s">
        <v>299</v>
      </c>
      <c r="B67" s="356" t="s">
        <v>75</v>
      </c>
      <c r="C67" s="356"/>
      <c r="D67" s="366" t="s">
        <v>382</v>
      </c>
      <c r="E67" s="367">
        <v>5000</v>
      </c>
      <c r="F67" s="357"/>
      <c r="G67" s="356" t="s">
        <v>77</v>
      </c>
      <c r="H67" s="356" t="s">
        <v>79</v>
      </c>
      <c r="I67" s="358"/>
      <c r="J67" s="358"/>
      <c r="L67" s="8"/>
    </row>
    <row r="68" spans="1:12" ht="36" x14ac:dyDescent="0.25">
      <c r="A68" s="365" t="s">
        <v>300</v>
      </c>
      <c r="B68" s="356" t="s">
        <v>75</v>
      </c>
      <c r="C68" s="356"/>
      <c r="D68" s="366" t="s">
        <v>383</v>
      </c>
      <c r="E68" s="367">
        <v>3000</v>
      </c>
      <c r="F68" s="357"/>
      <c r="G68" s="356" t="s">
        <v>77</v>
      </c>
      <c r="H68" s="356" t="s">
        <v>79</v>
      </c>
      <c r="I68" s="358"/>
      <c r="J68" s="358"/>
      <c r="L68" s="8"/>
    </row>
    <row r="69" spans="1:12" ht="36" x14ac:dyDescent="0.25">
      <c r="A69" s="365" t="s">
        <v>300</v>
      </c>
      <c r="B69" s="356" t="s">
        <v>75</v>
      </c>
      <c r="C69" s="356"/>
      <c r="D69" s="366" t="s">
        <v>384</v>
      </c>
      <c r="E69" s="199">
        <v>0</v>
      </c>
      <c r="F69" s="357"/>
      <c r="G69" s="356" t="s">
        <v>77</v>
      </c>
      <c r="H69" s="356" t="s">
        <v>79</v>
      </c>
      <c r="I69" s="358"/>
      <c r="J69" s="358"/>
      <c r="L69" s="8"/>
    </row>
    <row r="70" spans="1:12" ht="48" x14ac:dyDescent="0.25">
      <c r="A70" s="365" t="s">
        <v>304</v>
      </c>
      <c r="B70" s="356" t="s">
        <v>75</v>
      </c>
      <c r="C70" s="356"/>
      <c r="D70" s="362" t="s">
        <v>391</v>
      </c>
      <c r="E70" s="367">
        <v>5000</v>
      </c>
      <c r="F70" s="357"/>
      <c r="G70" s="356" t="s">
        <v>77</v>
      </c>
      <c r="H70" s="356" t="s">
        <v>79</v>
      </c>
      <c r="I70" s="358"/>
      <c r="J70" s="358"/>
      <c r="L70" s="8"/>
    </row>
    <row r="71" spans="1:12" ht="24" x14ac:dyDescent="0.25">
      <c r="A71" s="365" t="s">
        <v>301</v>
      </c>
      <c r="B71" s="356" t="s">
        <v>75</v>
      </c>
      <c r="C71" s="356"/>
      <c r="D71" s="366" t="s">
        <v>385</v>
      </c>
      <c r="E71" s="367">
        <v>10000</v>
      </c>
      <c r="F71" s="357"/>
      <c r="G71" s="356" t="s">
        <v>77</v>
      </c>
      <c r="H71" s="356" t="s">
        <v>79</v>
      </c>
      <c r="I71" s="358"/>
      <c r="J71" s="358"/>
      <c r="L71" s="8"/>
    </row>
    <row r="72" spans="1:12" ht="36" x14ac:dyDescent="0.25">
      <c r="A72" s="365" t="s">
        <v>301</v>
      </c>
      <c r="B72" s="356" t="s">
        <v>75</v>
      </c>
      <c r="C72" s="356"/>
      <c r="D72" s="366" t="s">
        <v>386</v>
      </c>
      <c r="E72" s="367">
        <v>0</v>
      </c>
      <c r="F72" s="357"/>
      <c r="G72" s="356" t="s">
        <v>77</v>
      </c>
      <c r="H72" s="356" t="s">
        <v>79</v>
      </c>
      <c r="I72" s="358"/>
      <c r="J72" s="358"/>
    </row>
    <row r="73" spans="1:12" ht="24" x14ac:dyDescent="0.25">
      <c r="A73" s="365" t="s">
        <v>302</v>
      </c>
      <c r="B73" s="356" t="s">
        <v>75</v>
      </c>
      <c r="C73" s="356"/>
      <c r="D73" s="366" t="s">
        <v>387</v>
      </c>
      <c r="E73" s="367">
        <v>10000</v>
      </c>
      <c r="F73" s="357"/>
      <c r="G73" s="356" t="s">
        <v>77</v>
      </c>
      <c r="H73" s="356" t="s">
        <v>79</v>
      </c>
      <c r="I73" s="358"/>
      <c r="J73" s="358"/>
    </row>
    <row r="74" spans="1:12" ht="36" x14ac:dyDescent="0.25">
      <c r="A74" s="365" t="s">
        <v>302</v>
      </c>
      <c r="B74" s="356" t="s">
        <v>75</v>
      </c>
      <c r="C74" s="356"/>
      <c r="D74" s="366" t="s">
        <v>388</v>
      </c>
      <c r="E74" s="420">
        <v>90000</v>
      </c>
      <c r="F74" s="357"/>
      <c r="G74" s="356" t="s">
        <v>77</v>
      </c>
      <c r="H74" s="356" t="s">
        <v>79</v>
      </c>
      <c r="I74" s="358"/>
      <c r="J74" s="358"/>
      <c r="L74" s="8"/>
    </row>
    <row r="75" spans="1:12" ht="24" x14ac:dyDescent="0.25">
      <c r="A75" s="370" t="s">
        <v>302</v>
      </c>
      <c r="B75" s="356" t="s">
        <v>75</v>
      </c>
      <c r="C75" s="356"/>
      <c r="D75" s="371" t="s">
        <v>637</v>
      </c>
      <c r="E75" s="420">
        <v>20000</v>
      </c>
      <c r="F75" s="357"/>
      <c r="G75" s="356" t="s">
        <v>77</v>
      </c>
      <c r="H75" s="356" t="s">
        <v>79</v>
      </c>
      <c r="I75" s="358"/>
      <c r="J75" s="358"/>
    </row>
    <row r="76" spans="1:12" ht="24" x14ac:dyDescent="0.25">
      <c r="A76" s="370" t="s">
        <v>643</v>
      </c>
      <c r="B76" s="356" t="s">
        <v>75</v>
      </c>
      <c r="C76" s="356"/>
      <c r="D76" s="371" t="s">
        <v>638</v>
      </c>
      <c r="E76" s="420">
        <v>2000</v>
      </c>
      <c r="F76" s="357"/>
      <c r="G76" s="356" t="s">
        <v>77</v>
      </c>
      <c r="H76" s="356" t="s">
        <v>79</v>
      </c>
      <c r="I76" s="358"/>
      <c r="J76" s="358"/>
    </row>
    <row r="77" spans="1:12" ht="24" x14ac:dyDescent="0.25">
      <c r="A77" s="365" t="s">
        <v>303</v>
      </c>
      <c r="B77" s="356" t="s">
        <v>75</v>
      </c>
      <c r="C77" s="356"/>
      <c r="D77" s="366" t="s">
        <v>389</v>
      </c>
      <c r="E77" s="367">
        <v>0</v>
      </c>
      <c r="F77" s="357"/>
      <c r="G77" s="356" t="s">
        <v>77</v>
      </c>
      <c r="H77" s="356" t="s">
        <v>79</v>
      </c>
      <c r="I77" s="358"/>
      <c r="J77" s="358"/>
    </row>
    <row r="78" spans="1:12" ht="36" x14ac:dyDescent="0.25">
      <c r="A78" s="361" t="s">
        <v>303</v>
      </c>
      <c r="B78" s="356" t="s">
        <v>75</v>
      </c>
      <c r="C78" s="356"/>
      <c r="D78" s="362" t="s">
        <v>390</v>
      </c>
      <c r="E78" s="363">
        <v>1000</v>
      </c>
      <c r="F78" s="357"/>
      <c r="G78" s="356" t="s">
        <v>77</v>
      </c>
      <c r="H78" s="356" t="s">
        <v>79</v>
      </c>
      <c r="I78" s="358"/>
      <c r="J78" s="358"/>
    </row>
    <row r="79" spans="1:12" x14ac:dyDescent="0.25">
      <c r="A79" s="365" t="s">
        <v>305</v>
      </c>
      <c r="B79" s="356" t="s">
        <v>75</v>
      </c>
      <c r="C79" s="356"/>
      <c r="D79" s="366" t="s">
        <v>392</v>
      </c>
      <c r="E79" s="367">
        <v>33500</v>
      </c>
      <c r="F79" s="357"/>
      <c r="G79" s="356" t="s">
        <v>77</v>
      </c>
      <c r="H79" s="356" t="s">
        <v>79</v>
      </c>
      <c r="I79" s="358"/>
      <c r="J79" s="358"/>
    </row>
    <row r="80" spans="1:12" ht="24" x14ac:dyDescent="0.25">
      <c r="A80" s="365" t="s">
        <v>264</v>
      </c>
      <c r="B80" s="356" t="s">
        <v>75</v>
      </c>
      <c r="C80" s="356"/>
      <c r="D80" s="366" t="s">
        <v>340</v>
      </c>
      <c r="E80" s="199">
        <v>10000</v>
      </c>
      <c r="F80" s="357"/>
      <c r="G80" s="356" t="s">
        <v>77</v>
      </c>
      <c r="H80" s="356" t="s">
        <v>79</v>
      </c>
      <c r="I80" s="358"/>
      <c r="J80" s="358"/>
    </row>
    <row r="81" spans="1:12" ht="24" x14ac:dyDescent="0.25">
      <c r="A81" s="365" t="s">
        <v>264</v>
      </c>
      <c r="B81" s="356" t="s">
        <v>75</v>
      </c>
      <c r="C81" s="356"/>
      <c r="D81" s="366" t="s">
        <v>342</v>
      </c>
      <c r="E81" s="367">
        <v>40000</v>
      </c>
      <c r="F81" s="357"/>
      <c r="G81" s="356" t="s">
        <v>77</v>
      </c>
      <c r="H81" s="356" t="s">
        <v>79</v>
      </c>
      <c r="I81" s="358"/>
      <c r="J81" s="358"/>
    </row>
    <row r="82" spans="1:12" ht="24" x14ac:dyDescent="0.25">
      <c r="A82" s="365" t="s">
        <v>264</v>
      </c>
      <c r="B82" s="356" t="s">
        <v>75</v>
      </c>
      <c r="C82" s="356"/>
      <c r="D82" s="362" t="s">
        <v>344</v>
      </c>
      <c r="E82" s="368">
        <v>0</v>
      </c>
      <c r="F82" s="357"/>
      <c r="G82" s="356" t="s">
        <v>77</v>
      </c>
      <c r="H82" s="356" t="s">
        <v>79</v>
      </c>
      <c r="I82" s="358"/>
      <c r="J82" s="358"/>
    </row>
    <row r="83" spans="1:12" ht="24" x14ac:dyDescent="0.25">
      <c r="A83" s="365" t="s">
        <v>264</v>
      </c>
      <c r="B83" s="356" t="s">
        <v>75</v>
      </c>
      <c r="C83" s="356"/>
      <c r="D83" s="362" t="s">
        <v>369</v>
      </c>
      <c r="E83" s="363">
        <v>0</v>
      </c>
      <c r="F83" s="357"/>
      <c r="G83" s="356" t="s">
        <v>77</v>
      </c>
      <c r="H83" s="356" t="s">
        <v>79</v>
      </c>
      <c r="I83" s="358"/>
      <c r="J83" s="358"/>
    </row>
    <row r="84" spans="1:12" ht="24" x14ac:dyDescent="0.25">
      <c r="A84" s="392" t="s">
        <v>264</v>
      </c>
      <c r="B84" s="393" t="s">
        <v>75</v>
      </c>
      <c r="C84" s="393"/>
      <c r="D84" s="394" t="s">
        <v>717</v>
      </c>
      <c r="E84" s="395">
        <v>30000</v>
      </c>
      <c r="F84" s="396"/>
      <c r="G84" s="393" t="s">
        <v>77</v>
      </c>
      <c r="H84" s="393" t="s">
        <v>79</v>
      </c>
      <c r="I84" s="397"/>
      <c r="J84" s="397"/>
      <c r="L84" s="8"/>
    </row>
    <row r="85" spans="1:12" ht="24" x14ac:dyDescent="0.25">
      <c r="A85" s="365" t="s">
        <v>264</v>
      </c>
      <c r="B85" s="356" t="s">
        <v>75</v>
      </c>
      <c r="C85" s="356"/>
      <c r="D85" s="362" t="s">
        <v>398</v>
      </c>
      <c r="E85" s="368">
        <v>5000</v>
      </c>
      <c r="F85" s="357"/>
      <c r="G85" s="356" t="s">
        <v>77</v>
      </c>
      <c r="H85" s="356" t="s">
        <v>79</v>
      </c>
      <c r="I85" s="358"/>
      <c r="J85" s="358"/>
      <c r="L85" s="8"/>
    </row>
    <row r="86" spans="1:12" ht="36" x14ac:dyDescent="0.25">
      <c r="A86" s="365" t="s">
        <v>306</v>
      </c>
      <c r="B86" s="356" t="s">
        <v>75</v>
      </c>
      <c r="C86" s="356"/>
      <c r="D86" s="366" t="s">
        <v>393</v>
      </c>
      <c r="E86" s="367">
        <v>2000</v>
      </c>
      <c r="F86" s="357"/>
      <c r="G86" s="356" t="s">
        <v>77</v>
      </c>
      <c r="H86" s="356" t="s">
        <v>79</v>
      </c>
      <c r="I86" s="358"/>
      <c r="J86" s="358"/>
      <c r="K86" s="348"/>
      <c r="L86" s="8"/>
    </row>
    <row r="87" spans="1:12" ht="36" x14ac:dyDescent="0.25">
      <c r="A87" s="365" t="s">
        <v>318</v>
      </c>
      <c r="B87" s="356" t="s">
        <v>75</v>
      </c>
      <c r="C87" s="356"/>
      <c r="D87" s="366" t="s">
        <v>406</v>
      </c>
      <c r="E87" s="199">
        <v>5000</v>
      </c>
      <c r="F87" s="357"/>
      <c r="G87" s="356" t="s">
        <v>77</v>
      </c>
      <c r="H87" s="356" t="s">
        <v>79</v>
      </c>
      <c r="I87" s="358"/>
      <c r="J87" s="358"/>
      <c r="L87" s="8"/>
    </row>
    <row r="88" spans="1:12" ht="24" x14ac:dyDescent="0.25">
      <c r="A88" s="365" t="s">
        <v>308</v>
      </c>
      <c r="B88" s="356" t="s">
        <v>75</v>
      </c>
      <c r="C88" s="356"/>
      <c r="D88" s="366" t="s">
        <v>395</v>
      </c>
      <c r="E88" s="367">
        <v>30000</v>
      </c>
      <c r="F88" s="357"/>
      <c r="G88" s="356" t="s">
        <v>77</v>
      </c>
      <c r="H88" s="356" t="s">
        <v>79</v>
      </c>
      <c r="I88" s="358"/>
      <c r="J88" s="358"/>
      <c r="L88" s="8"/>
    </row>
    <row r="89" spans="1:12" ht="24" x14ac:dyDescent="0.25">
      <c r="A89" s="365" t="s">
        <v>308</v>
      </c>
      <c r="B89" s="356" t="s">
        <v>75</v>
      </c>
      <c r="C89" s="356"/>
      <c r="D89" s="366" t="s">
        <v>396</v>
      </c>
      <c r="E89" s="199">
        <v>13000</v>
      </c>
      <c r="F89" s="357"/>
      <c r="G89" s="356" t="s">
        <v>77</v>
      </c>
      <c r="H89" s="356" t="s">
        <v>79</v>
      </c>
      <c r="I89" s="358"/>
      <c r="J89" s="358"/>
      <c r="L89" s="8"/>
    </row>
    <row r="90" spans="1:12" ht="24" x14ac:dyDescent="0.25">
      <c r="A90" s="365" t="s">
        <v>309</v>
      </c>
      <c r="B90" s="356" t="s">
        <v>75</v>
      </c>
      <c r="C90" s="356"/>
      <c r="D90" s="366" t="s">
        <v>639</v>
      </c>
      <c r="E90" s="367">
        <v>5000</v>
      </c>
      <c r="F90" s="357"/>
      <c r="G90" s="356" t="s">
        <v>77</v>
      </c>
      <c r="H90" s="356" t="s">
        <v>79</v>
      </c>
      <c r="I90" s="358"/>
      <c r="J90" s="358"/>
      <c r="L90" s="8"/>
    </row>
    <row r="91" spans="1:12" ht="24" x14ac:dyDescent="0.25">
      <c r="A91" s="373" t="s">
        <v>314</v>
      </c>
      <c r="B91" s="374" t="s">
        <v>75</v>
      </c>
      <c r="C91" s="374"/>
      <c r="D91" s="375" t="s">
        <v>402</v>
      </c>
      <c r="E91" s="376">
        <v>10000</v>
      </c>
      <c r="F91" s="377"/>
      <c r="G91" s="374" t="s">
        <v>77</v>
      </c>
      <c r="H91" s="374" t="s">
        <v>79</v>
      </c>
      <c r="I91" s="378"/>
      <c r="J91" s="378"/>
      <c r="L91" s="8"/>
    </row>
    <row r="92" spans="1:12" ht="36" x14ac:dyDescent="0.25">
      <c r="A92" s="373" t="s">
        <v>314</v>
      </c>
      <c r="B92" s="374" t="s">
        <v>75</v>
      </c>
      <c r="C92" s="374"/>
      <c r="D92" s="375" t="s">
        <v>640</v>
      </c>
      <c r="E92" s="376">
        <v>20000</v>
      </c>
      <c r="F92" s="377"/>
      <c r="G92" s="374" t="s">
        <v>77</v>
      </c>
      <c r="H92" s="374" t="s">
        <v>79</v>
      </c>
      <c r="I92" s="378"/>
      <c r="J92" s="378"/>
      <c r="L92" s="8"/>
    </row>
    <row r="93" spans="1:12" ht="24" x14ac:dyDescent="0.25">
      <c r="A93" s="392" t="s">
        <v>316</v>
      </c>
      <c r="B93" s="393" t="s">
        <v>75</v>
      </c>
      <c r="C93" s="393"/>
      <c r="D93" s="394" t="s">
        <v>403</v>
      </c>
      <c r="E93" s="395">
        <v>180000</v>
      </c>
      <c r="F93" s="396"/>
      <c r="G93" s="393" t="s">
        <v>77</v>
      </c>
      <c r="H93" s="393" t="s">
        <v>79</v>
      </c>
      <c r="I93" s="397"/>
      <c r="J93" s="397"/>
      <c r="L93" s="8"/>
    </row>
    <row r="94" spans="1:12" ht="24" x14ac:dyDescent="0.25">
      <c r="A94" s="392" t="s">
        <v>316</v>
      </c>
      <c r="B94" s="393" t="s">
        <v>75</v>
      </c>
      <c r="C94" s="393"/>
      <c r="D94" s="394" t="s">
        <v>404</v>
      </c>
      <c r="E94" s="395">
        <v>80000</v>
      </c>
      <c r="F94" s="396"/>
      <c r="G94" s="393" t="s">
        <v>77</v>
      </c>
      <c r="H94" s="393" t="s">
        <v>79</v>
      </c>
      <c r="I94" s="397"/>
      <c r="J94" s="397"/>
      <c r="L94" s="8"/>
    </row>
    <row r="95" spans="1:12" ht="24" x14ac:dyDescent="0.25">
      <c r="A95" s="392" t="s">
        <v>317</v>
      </c>
      <c r="B95" s="393" t="s">
        <v>75</v>
      </c>
      <c r="C95" s="393"/>
      <c r="D95" s="394" t="s">
        <v>405</v>
      </c>
      <c r="E95" s="395">
        <v>70000</v>
      </c>
      <c r="F95" s="396"/>
      <c r="G95" s="393"/>
      <c r="H95" s="393"/>
      <c r="I95" s="397"/>
      <c r="J95" s="397"/>
      <c r="L95" s="8"/>
    </row>
    <row r="96" spans="1:12" ht="24" x14ac:dyDescent="0.25">
      <c r="A96" s="365" t="s">
        <v>319</v>
      </c>
      <c r="B96" s="356" t="s">
        <v>75</v>
      </c>
      <c r="C96" s="356"/>
      <c r="D96" s="371" t="s">
        <v>407</v>
      </c>
      <c r="E96" s="199">
        <v>30000</v>
      </c>
      <c r="F96" s="357"/>
      <c r="G96" s="356" t="s">
        <v>77</v>
      </c>
      <c r="H96" s="356" t="s">
        <v>79</v>
      </c>
      <c r="I96" s="358"/>
      <c r="J96" s="358"/>
      <c r="L96" s="8"/>
    </row>
    <row r="97" spans="1:12" ht="36" x14ac:dyDescent="0.25">
      <c r="A97" s="365" t="s">
        <v>319</v>
      </c>
      <c r="B97" s="356" t="s">
        <v>75</v>
      </c>
      <c r="C97" s="356"/>
      <c r="D97" s="371" t="s">
        <v>408</v>
      </c>
      <c r="E97" s="199">
        <v>15000</v>
      </c>
      <c r="F97" s="357"/>
      <c r="G97" s="356" t="s">
        <v>77</v>
      </c>
      <c r="H97" s="356" t="s">
        <v>79</v>
      </c>
      <c r="I97" s="358"/>
      <c r="J97" s="358"/>
      <c r="L97" s="8"/>
    </row>
    <row r="98" spans="1:12" ht="36" x14ac:dyDescent="0.25">
      <c r="A98" s="365" t="s">
        <v>307</v>
      </c>
      <c r="B98" s="356" t="s">
        <v>75</v>
      </c>
      <c r="C98" s="356"/>
      <c r="D98" s="366" t="s">
        <v>394</v>
      </c>
      <c r="E98" s="367">
        <v>20000</v>
      </c>
      <c r="F98" s="357"/>
      <c r="G98" s="356" t="s">
        <v>77</v>
      </c>
      <c r="H98" s="356" t="s">
        <v>79</v>
      </c>
      <c r="I98" s="358"/>
      <c r="J98" s="358"/>
      <c r="L98" s="8"/>
    </row>
    <row r="99" spans="1:12" ht="24" x14ac:dyDescent="0.25">
      <c r="A99" s="365" t="s">
        <v>320</v>
      </c>
      <c r="B99" s="356" t="s">
        <v>75</v>
      </c>
      <c r="C99" s="356"/>
      <c r="D99" s="366" t="s">
        <v>409</v>
      </c>
      <c r="E99" s="199">
        <v>5000</v>
      </c>
      <c r="F99" s="357"/>
      <c r="G99" s="356" t="s">
        <v>77</v>
      </c>
      <c r="H99" s="356" t="s">
        <v>79</v>
      </c>
      <c r="I99" s="358"/>
      <c r="J99" s="358"/>
      <c r="L99" s="8"/>
    </row>
    <row r="100" spans="1:12" x14ac:dyDescent="0.25">
      <c r="A100" s="361" t="s">
        <v>324</v>
      </c>
      <c r="B100" s="356" t="s">
        <v>75</v>
      </c>
      <c r="C100" s="356"/>
      <c r="D100" s="362" t="s">
        <v>412</v>
      </c>
      <c r="E100" s="363">
        <v>51500</v>
      </c>
      <c r="F100" s="357"/>
      <c r="G100" s="356" t="s">
        <v>77</v>
      </c>
      <c r="H100" s="356" t="s">
        <v>79</v>
      </c>
      <c r="I100" s="358"/>
      <c r="J100" s="358"/>
      <c r="L100" s="8"/>
    </row>
    <row r="101" spans="1:12" ht="36" x14ac:dyDescent="0.25">
      <c r="A101" s="365" t="s">
        <v>324</v>
      </c>
      <c r="B101" s="356" t="s">
        <v>75</v>
      </c>
      <c r="C101" s="356"/>
      <c r="D101" s="366" t="s">
        <v>416</v>
      </c>
      <c r="E101" s="199">
        <v>5000</v>
      </c>
      <c r="F101" s="358"/>
      <c r="G101" s="356" t="s">
        <v>77</v>
      </c>
      <c r="H101" s="356" t="s">
        <v>79</v>
      </c>
      <c r="I101" s="358"/>
      <c r="J101" s="358"/>
      <c r="L101" s="8"/>
    </row>
    <row r="102" spans="1:12" ht="24" x14ac:dyDescent="0.25">
      <c r="A102" s="365" t="s">
        <v>324</v>
      </c>
      <c r="B102" s="356" t="s">
        <v>75</v>
      </c>
      <c r="C102" s="356"/>
      <c r="D102" s="371" t="s">
        <v>417</v>
      </c>
      <c r="E102" s="199">
        <v>10000</v>
      </c>
      <c r="F102" s="358"/>
      <c r="G102" s="356" t="s">
        <v>77</v>
      </c>
      <c r="H102" s="356" t="s">
        <v>79</v>
      </c>
      <c r="I102" s="358"/>
      <c r="J102" s="358"/>
      <c r="L102" s="8"/>
    </row>
    <row r="103" spans="1:12" ht="48" x14ac:dyDescent="0.25">
      <c r="A103" s="365" t="s">
        <v>326</v>
      </c>
      <c r="B103" s="356" t="s">
        <v>75</v>
      </c>
      <c r="C103" s="356"/>
      <c r="D103" s="366" t="s">
        <v>770</v>
      </c>
      <c r="E103" s="199">
        <v>70000</v>
      </c>
      <c r="F103" s="357"/>
      <c r="G103" s="356" t="s">
        <v>77</v>
      </c>
      <c r="H103" s="356" t="s">
        <v>79</v>
      </c>
      <c r="I103" s="358"/>
      <c r="J103" s="358"/>
      <c r="L103" s="8"/>
    </row>
    <row r="104" spans="1:12" ht="24" x14ac:dyDescent="0.25">
      <c r="A104" s="379" t="s">
        <v>325</v>
      </c>
      <c r="B104" s="356" t="s">
        <v>75</v>
      </c>
      <c r="C104" s="356"/>
      <c r="D104" s="362" t="s">
        <v>413</v>
      </c>
      <c r="E104" s="363">
        <v>2000</v>
      </c>
      <c r="F104" s="357"/>
      <c r="G104" s="356" t="s">
        <v>77</v>
      </c>
      <c r="H104" s="356" t="s">
        <v>79</v>
      </c>
      <c r="I104" s="358"/>
      <c r="J104" s="358"/>
      <c r="L104" s="8"/>
    </row>
    <row r="105" spans="1:12" ht="48" x14ac:dyDescent="0.25">
      <c r="A105" s="424" t="s">
        <v>734</v>
      </c>
      <c r="B105" s="423" t="s">
        <v>75</v>
      </c>
      <c r="C105" s="418"/>
      <c r="D105" s="419" t="s">
        <v>735</v>
      </c>
      <c r="E105" s="425">
        <v>0</v>
      </c>
      <c r="F105" s="421"/>
      <c r="G105" s="423" t="s">
        <v>77</v>
      </c>
      <c r="H105" s="423" t="s">
        <v>79</v>
      </c>
      <c r="I105" s="423"/>
      <c r="J105" s="423"/>
      <c r="L105" s="8"/>
    </row>
    <row r="106" spans="1:12" x14ac:dyDescent="0.25">
      <c r="A106" s="365" t="s">
        <v>327</v>
      </c>
      <c r="B106" s="356" t="s">
        <v>75</v>
      </c>
      <c r="C106" s="356"/>
      <c r="D106" s="371" t="s">
        <v>414</v>
      </c>
      <c r="E106" s="199">
        <v>2000</v>
      </c>
      <c r="F106" s="357"/>
      <c r="G106" s="356" t="s">
        <v>77</v>
      </c>
      <c r="H106" s="356" t="s">
        <v>79</v>
      </c>
      <c r="I106" s="358"/>
      <c r="J106" s="358"/>
      <c r="L106" s="8"/>
    </row>
    <row r="107" spans="1:12" ht="24" x14ac:dyDescent="0.25">
      <c r="A107" s="370" t="s">
        <v>323</v>
      </c>
      <c r="B107" s="356" t="s">
        <v>75</v>
      </c>
      <c r="C107" s="356"/>
      <c r="D107" s="371" t="s">
        <v>411</v>
      </c>
      <c r="E107" s="199">
        <v>0</v>
      </c>
      <c r="F107" s="357"/>
      <c r="G107" s="356" t="s">
        <v>77</v>
      </c>
      <c r="H107" s="356" t="s">
        <v>79</v>
      </c>
      <c r="I107" s="358"/>
      <c r="J107" s="358"/>
      <c r="L107" s="8"/>
    </row>
    <row r="108" spans="1:12" ht="48" x14ac:dyDescent="0.25">
      <c r="A108" s="365" t="s">
        <v>321</v>
      </c>
      <c r="B108" s="356" t="s">
        <v>75</v>
      </c>
      <c r="C108" s="356"/>
      <c r="D108" s="366" t="s">
        <v>410</v>
      </c>
      <c r="E108" s="367">
        <v>0</v>
      </c>
      <c r="F108" s="357"/>
      <c r="G108" s="356" t="s">
        <v>77</v>
      </c>
      <c r="H108" s="356" t="s">
        <v>79</v>
      </c>
      <c r="I108" s="358"/>
      <c r="J108" s="358"/>
      <c r="L108" s="8"/>
    </row>
    <row r="109" spans="1:12" ht="24" x14ac:dyDescent="0.25">
      <c r="A109" s="365" t="s">
        <v>322</v>
      </c>
      <c r="B109" s="356" t="s">
        <v>75</v>
      </c>
      <c r="C109" s="356"/>
      <c r="D109" s="366" t="s">
        <v>692</v>
      </c>
      <c r="E109" s="367">
        <v>0</v>
      </c>
      <c r="F109" s="357"/>
      <c r="G109" s="356" t="s">
        <v>77</v>
      </c>
      <c r="H109" s="356" t="s">
        <v>79</v>
      </c>
      <c r="I109" s="358"/>
      <c r="J109" s="358"/>
      <c r="L109" s="8"/>
    </row>
    <row r="110" spans="1:12" ht="24" x14ac:dyDescent="0.25">
      <c r="A110" s="365" t="s">
        <v>330</v>
      </c>
      <c r="B110" s="356" t="s">
        <v>75</v>
      </c>
      <c r="C110" s="356"/>
      <c r="D110" s="366" t="s">
        <v>419</v>
      </c>
      <c r="E110" s="368">
        <v>6000</v>
      </c>
      <c r="F110" s="357"/>
      <c r="G110" s="356" t="s">
        <v>77</v>
      </c>
      <c r="H110" s="356" t="s">
        <v>79</v>
      </c>
      <c r="I110" s="358"/>
      <c r="J110" s="358"/>
      <c r="L110" s="8"/>
    </row>
    <row r="111" spans="1:12" ht="24" x14ac:dyDescent="0.25">
      <c r="A111" s="370" t="s">
        <v>331</v>
      </c>
      <c r="B111" s="356" t="s">
        <v>75</v>
      </c>
      <c r="C111" s="356"/>
      <c r="D111" s="371" t="s">
        <v>420</v>
      </c>
      <c r="E111" s="199">
        <v>8000</v>
      </c>
      <c r="F111" s="357"/>
      <c r="G111" s="356" t="s">
        <v>77</v>
      </c>
      <c r="H111" s="356" t="s">
        <v>79</v>
      </c>
      <c r="I111" s="358"/>
      <c r="J111" s="358"/>
      <c r="L111" s="8"/>
    </row>
    <row r="112" spans="1:12" x14ac:dyDescent="0.25">
      <c r="A112" s="361" t="s">
        <v>331</v>
      </c>
      <c r="B112" s="356" t="s">
        <v>75</v>
      </c>
      <c r="C112" s="356"/>
      <c r="D112" s="380" t="s">
        <v>421</v>
      </c>
      <c r="E112" s="329">
        <v>0</v>
      </c>
      <c r="F112" s="357"/>
      <c r="G112" s="356" t="s">
        <v>77</v>
      </c>
      <c r="H112" s="356" t="s">
        <v>79</v>
      </c>
      <c r="I112" s="358"/>
      <c r="J112" s="358"/>
      <c r="L112" s="8"/>
    </row>
    <row r="113" spans="1:12" ht="24" x14ac:dyDescent="0.25">
      <c r="A113" s="370" t="s">
        <v>644</v>
      </c>
      <c r="B113" s="356" t="s">
        <v>75</v>
      </c>
      <c r="C113" s="356"/>
      <c r="D113" s="371" t="s">
        <v>641</v>
      </c>
      <c r="E113" s="199">
        <v>4000</v>
      </c>
      <c r="F113" s="357"/>
      <c r="G113" s="356" t="s">
        <v>77</v>
      </c>
      <c r="H113" s="356" t="s">
        <v>79</v>
      </c>
      <c r="I113" s="358"/>
      <c r="J113" s="358"/>
      <c r="L113" s="8"/>
    </row>
    <row r="114" spans="1:12" x14ac:dyDescent="0.25">
      <c r="A114" s="373" t="s">
        <v>328</v>
      </c>
      <c r="B114" s="374" t="s">
        <v>75</v>
      </c>
      <c r="C114" s="374"/>
      <c r="D114" s="375" t="s">
        <v>415</v>
      </c>
      <c r="E114" s="376">
        <v>180000</v>
      </c>
      <c r="F114" s="377"/>
      <c r="G114" s="374" t="s">
        <v>77</v>
      </c>
      <c r="H114" s="374" t="s">
        <v>79</v>
      </c>
      <c r="I114" s="378"/>
      <c r="J114" s="378"/>
      <c r="L114" s="8"/>
    </row>
    <row r="115" spans="1:12" x14ac:dyDescent="0.25">
      <c r="A115" s="365" t="s">
        <v>333</v>
      </c>
      <c r="B115" s="356" t="s">
        <v>75</v>
      </c>
      <c r="C115" s="356"/>
      <c r="D115" s="366" t="s">
        <v>423</v>
      </c>
      <c r="E115" s="199">
        <v>0</v>
      </c>
      <c r="F115" s="357"/>
      <c r="G115" s="356" t="s">
        <v>77</v>
      </c>
      <c r="H115" s="356" t="s">
        <v>79</v>
      </c>
      <c r="I115" s="358"/>
      <c r="J115" s="358"/>
    </row>
    <row r="116" spans="1:12" ht="24" x14ac:dyDescent="0.25">
      <c r="A116" s="365" t="s">
        <v>333</v>
      </c>
      <c r="B116" s="356" t="s">
        <v>75</v>
      </c>
      <c r="C116" s="356"/>
      <c r="D116" s="371" t="s">
        <v>424</v>
      </c>
      <c r="E116" s="199">
        <v>0</v>
      </c>
      <c r="F116" s="357"/>
      <c r="G116" s="356"/>
      <c r="H116" s="356"/>
      <c r="I116" s="358"/>
      <c r="J116" s="358"/>
    </row>
    <row r="117" spans="1:12" ht="24" x14ac:dyDescent="0.25">
      <c r="A117" s="365" t="s">
        <v>334</v>
      </c>
      <c r="B117" s="356" t="s">
        <v>75</v>
      </c>
      <c r="C117" s="356"/>
      <c r="D117" s="366" t="s">
        <v>425</v>
      </c>
      <c r="E117" s="199">
        <v>0</v>
      </c>
      <c r="F117" s="357"/>
      <c r="G117" s="356" t="s">
        <v>77</v>
      </c>
      <c r="H117" s="356" t="s">
        <v>79</v>
      </c>
      <c r="I117" s="358"/>
      <c r="J117" s="358"/>
    </row>
    <row r="118" spans="1:12" ht="24" x14ac:dyDescent="0.25">
      <c r="A118" s="365" t="s">
        <v>332</v>
      </c>
      <c r="B118" s="356"/>
      <c r="C118" s="356"/>
      <c r="D118" s="366" t="s">
        <v>422</v>
      </c>
      <c r="E118" s="199">
        <v>0</v>
      </c>
      <c r="F118" s="357"/>
      <c r="G118" s="356" t="s">
        <v>77</v>
      </c>
      <c r="H118" s="356" t="s">
        <v>79</v>
      </c>
      <c r="I118" s="358"/>
      <c r="J118" s="358"/>
      <c r="L118" s="8"/>
    </row>
    <row r="119" spans="1:12" ht="48" x14ac:dyDescent="0.25">
      <c r="A119" s="392" t="s">
        <v>329</v>
      </c>
      <c r="B119" s="393" t="s">
        <v>75</v>
      </c>
      <c r="C119" s="393" t="s">
        <v>72</v>
      </c>
      <c r="D119" s="394" t="s">
        <v>418</v>
      </c>
      <c r="E119" s="395">
        <v>100000</v>
      </c>
      <c r="F119" s="396"/>
      <c r="G119" s="393" t="s">
        <v>77</v>
      </c>
      <c r="H119" s="393" t="s">
        <v>79</v>
      </c>
      <c r="I119" s="397"/>
      <c r="J119" s="397"/>
      <c r="L119" s="8"/>
    </row>
    <row r="120" spans="1:12" ht="24" x14ac:dyDescent="0.25">
      <c r="A120" s="365" t="s">
        <v>335</v>
      </c>
      <c r="B120" s="356"/>
      <c r="C120" s="356"/>
      <c r="D120" s="366" t="s">
        <v>426</v>
      </c>
      <c r="E120" s="199">
        <v>0</v>
      </c>
      <c r="F120" s="357"/>
      <c r="G120" s="356"/>
      <c r="H120" s="356"/>
      <c r="I120" s="358"/>
      <c r="J120" s="358"/>
      <c r="L120" s="8"/>
    </row>
    <row r="121" spans="1:12" x14ac:dyDescent="0.25">
      <c r="A121" s="361" t="s">
        <v>288</v>
      </c>
      <c r="B121" s="356"/>
      <c r="C121" s="356"/>
      <c r="D121" s="362" t="s">
        <v>370</v>
      </c>
      <c r="E121" s="363">
        <v>10000</v>
      </c>
      <c r="F121" s="357"/>
      <c r="G121" s="356"/>
      <c r="H121" s="356"/>
      <c r="I121" s="358"/>
      <c r="J121" s="358"/>
      <c r="L121" s="8"/>
    </row>
    <row r="122" spans="1:12" ht="36" x14ac:dyDescent="0.25">
      <c r="A122" s="361" t="s">
        <v>290</v>
      </c>
      <c r="B122" s="356"/>
      <c r="C122" s="356"/>
      <c r="D122" s="362" t="s">
        <v>373</v>
      </c>
      <c r="E122" s="363">
        <v>2000</v>
      </c>
      <c r="F122" s="357"/>
      <c r="G122" s="356"/>
      <c r="H122" s="356"/>
      <c r="I122" s="358"/>
      <c r="J122" s="358"/>
      <c r="L122" s="8"/>
    </row>
    <row r="123" spans="1:12" x14ac:dyDescent="0.25">
      <c r="A123" s="365" t="s">
        <v>290</v>
      </c>
      <c r="B123" s="356"/>
      <c r="C123" s="356"/>
      <c r="D123" s="366" t="s">
        <v>257</v>
      </c>
      <c r="E123" s="199">
        <v>5000</v>
      </c>
      <c r="F123" s="357"/>
      <c r="G123" s="356"/>
      <c r="H123" s="356"/>
      <c r="I123" s="358"/>
      <c r="J123" s="358"/>
      <c r="L123" s="8"/>
    </row>
    <row r="124" spans="1:12" x14ac:dyDescent="0.25">
      <c r="A124" s="365" t="s">
        <v>336</v>
      </c>
      <c r="B124" s="356" t="s">
        <v>75</v>
      </c>
      <c r="C124" s="356" t="s">
        <v>72</v>
      </c>
      <c r="D124" s="366" t="s">
        <v>258</v>
      </c>
      <c r="E124" s="199">
        <v>0</v>
      </c>
      <c r="F124" s="357"/>
      <c r="G124" s="356" t="s">
        <v>77</v>
      </c>
      <c r="H124" s="356" t="s">
        <v>79</v>
      </c>
      <c r="I124" s="358"/>
      <c r="J124" s="358"/>
      <c r="L124" s="8"/>
    </row>
    <row r="125" spans="1:12" ht="24" x14ac:dyDescent="0.25">
      <c r="A125" s="381" t="s">
        <v>336</v>
      </c>
      <c r="B125" s="356" t="s">
        <v>75</v>
      </c>
      <c r="C125" s="356" t="s">
        <v>72</v>
      </c>
      <c r="D125" s="366" t="s">
        <v>428</v>
      </c>
      <c r="E125" s="199">
        <v>10000</v>
      </c>
      <c r="F125" s="357"/>
      <c r="G125" s="356" t="s">
        <v>77</v>
      </c>
      <c r="H125" s="356" t="s">
        <v>79</v>
      </c>
      <c r="I125" s="358"/>
      <c r="J125" s="358"/>
      <c r="L125" s="8"/>
    </row>
    <row r="126" spans="1:12" x14ac:dyDescent="0.25">
      <c r="A126" s="365"/>
      <c r="B126" s="356"/>
      <c r="C126" s="356"/>
      <c r="D126" s="366"/>
      <c r="E126" s="199"/>
      <c r="F126" s="357"/>
      <c r="G126" s="356"/>
      <c r="H126" s="356"/>
      <c r="I126" s="358"/>
      <c r="J126" s="358"/>
    </row>
    <row r="127" spans="1:12" x14ac:dyDescent="0.25">
      <c r="D127" s="359"/>
      <c r="E127" s="360"/>
    </row>
    <row r="128" spans="1:12" x14ac:dyDescent="0.25">
      <c r="A128" s="22"/>
      <c r="B128" s="22"/>
      <c r="C128" s="22"/>
      <c r="D128" s="210"/>
      <c r="E128" s="211">
        <f>SUM(E8:E126)</f>
        <v>3000000</v>
      </c>
      <c r="F128" s="22"/>
      <c r="G128" s="22"/>
      <c r="H128" s="22"/>
      <c r="I128" s="460">
        <f>C3-E128</f>
        <v>0</v>
      </c>
      <c r="J128" s="461"/>
    </row>
  </sheetData>
  <mergeCells count="6">
    <mergeCell ref="I128:J128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L30"/>
  <sheetViews>
    <sheetView topLeftCell="A4" workbookViewId="0">
      <selection activeCell="G34" sqref="G34"/>
    </sheetView>
  </sheetViews>
  <sheetFormatPr defaultRowHeight="15" x14ac:dyDescent="0.25"/>
  <cols>
    <col min="1" max="1" width="11.85546875" customWidth="1"/>
    <col min="2" max="2" width="7.7109375" customWidth="1"/>
    <col min="3" max="3" width="7.140625" customWidth="1"/>
    <col min="4" max="4" width="40.7109375" customWidth="1"/>
    <col min="5" max="5" width="12.5703125" customWidth="1"/>
    <col min="6" max="6" width="12" customWidth="1"/>
    <col min="12" max="12" width="16.140625" customWidth="1"/>
  </cols>
  <sheetData>
    <row r="1" spans="1:12" ht="15.75" x14ac:dyDescent="0.25">
      <c r="A1" s="462" t="s">
        <v>12</v>
      </c>
      <c r="B1" s="463"/>
      <c r="C1" s="463"/>
      <c r="D1" s="463"/>
      <c r="E1" s="463"/>
      <c r="F1" s="10"/>
      <c r="G1" s="10"/>
      <c r="H1" s="10"/>
      <c r="I1" s="464" t="s">
        <v>756</v>
      </c>
      <c r="J1" s="465"/>
    </row>
    <row r="2" spans="1:12" ht="15.75" x14ac:dyDescent="0.25">
      <c r="A2" s="6"/>
      <c r="D2" s="8"/>
      <c r="E2" s="7"/>
    </row>
    <row r="3" spans="1:12" x14ac:dyDescent="0.25">
      <c r="A3" s="9" t="s">
        <v>431</v>
      </c>
      <c r="B3" s="9"/>
      <c r="C3" s="466">
        <v>160000</v>
      </c>
      <c r="D3" s="463"/>
      <c r="E3" s="467"/>
      <c r="F3" s="463"/>
      <c r="G3" s="468" t="s">
        <v>432</v>
      </c>
      <c r="H3" s="468"/>
      <c r="I3" s="468"/>
      <c r="J3" s="468"/>
    </row>
    <row r="4" spans="1:12" x14ac:dyDescent="0.25">
      <c r="G4" s="468"/>
      <c r="H4" s="468"/>
      <c r="I4" s="468"/>
      <c r="J4" s="468"/>
    </row>
    <row r="6" spans="1:12" ht="51" x14ac:dyDescent="0.25">
      <c r="A6" s="2" t="s">
        <v>0</v>
      </c>
      <c r="B6" s="3" t="s">
        <v>1</v>
      </c>
      <c r="C6" s="3" t="s">
        <v>2</v>
      </c>
      <c r="D6" s="2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L7" s="8"/>
    </row>
    <row r="8" spans="1:12" x14ac:dyDescent="0.25">
      <c r="A8" s="51" t="s">
        <v>433</v>
      </c>
      <c r="B8" s="342" t="s">
        <v>75</v>
      </c>
      <c r="C8" s="342" t="s">
        <v>72</v>
      </c>
      <c r="D8" s="60" t="s">
        <v>730</v>
      </c>
      <c r="E8" s="156">
        <v>0</v>
      </c>
      <c r="F8" s="343"/>
      <c r="G8" s="342" t="s">
        <v>77</v>
      </c>
      <c r="H8" s="342" t="s">
        <v>79</v>
      </c>
      <c r="I8" s="344"/>
      <c r="J8" s="344"/>
      <c r="L8" s="8"/>
    </row>
    <row r="9" spans="1:12" x14ac:dyDescent="0.25">
      <c r="A9" s="63" t="s">
        <v>435</v>
      </c>
      <c r="B9" s="270" t="s">
        <v>75</v>
      </c>
      <c r="C9" s="270" t="s">
        <v>72</v>
      </c>
      <c r="D9" s="66" t="s">
        <v>448</v>
      </c>
      <c r="E9" s="189">
        <v>0</v>
      </c>
      <c r="F9" s="286"/>
      <c r="G9" s="270" t="s">
        <v>77</v>
      </c>
      <c r="H9" s="270" t="s">
        <v>79</v>
      </c>
      <c r="I9" s="272"/>
      <c r="J9" s="272"/>
      <c r="L9" s="8"/>
    </row>
    <row r="10" spans="1:12" x14ac:dyDescent="0.25">
      <c r="A10" s="27" t="s">
        <v>436</v>
      </c>
      <c r="B10" s="20" t="s">
        <v>75</v>
      </c>
      <c r="C10" s="26" t="s">
        <v>72</v>
      </c>
      <c r="D10" s="13" t="s">
        <v>449</v>
      </c>
      <c r="E10" s="190">
        <v>45000</v>
      </c>
      <c r="F10" s="280"/>
      <c r="G10" s="20" t="s">
        <v>77</v>
      </c>
      <c r="H10" s="20" t="s">
        <v>79</v>
      </c>
      <c r="I10" s="1"/>
      <c r="J10" s="1"/>
      <c r="L10" s="8"/>
    </row>
    <row r="11" spans="1:12" ht="24" x14ac:dyDescent="0.25">
      <c r="A11" s="63" t="s">
        <v>437</v>
      </c>
      <c r="B11" s="270" t="s">
        <v>75</v>
      </c>
      <c r="C11" s="273" t="s">
        <v>72</v>
      </c>
      <c r="D11" s="66" t="s">
        <v>450</v>
      </c>
      <c r="E11" s="189">
        <v>0</v>
      </c>
      <c r="F11" s="286"/>
      <c r="G11" s="270" t="s">
        <v>77</v>
      </c>
      <c r="H11" s="270" t="s">
        <v>79</v>
      </c>
      <c r="I11" s="272"/>
      <c r="J11" s="272"/>
      <c r="L11" s="8"/>
    </row>
    <row r="12" spans="1:12" x14ac:dyDescent="0.25">
      <c r="A12" s="27" t="s">
        <v>438</v>
      </c>
      <c r="B12" s="20" t="s">
        <v>75</v>
      </c>
      <c r="C12" s="20" t="s">
        <v>73</v>
      </c>
      <c r="D12" s="13" t="s">
        <v>451</v>
      </c>
      <c r="E12" s="200">
        <v>31000</v>
      </c>
      <c r="F12" s="280"/>
      <c r="G12" s="20" t="s">
        <v>76</v>
      </c>
      <c r="H12" s="20" t="s">
        <v>78</v>
      </c>
      <c r="I12" s="1"/>
      <c r="J12" s="1"/>
      <c r="L12" s="8"/>
    </row>
    <row r="13" spans="1:12" ht="24" x14ac:dyDescent="0.25">
      <c r="A13" s="27" t="s">
        <v>439</v>
      </c>
      <c r="B13" s="20" t="s">
        <v>75</v>
      </c>
      <c r="C13" s="20" t="s">
        <v>72</v>
      </c>
      <c r="D13" s="13" t="s">
        <v>452</v>
      </c>
      <c r="E13" s="191">
        <v>4000</v>
      </c>
      <c r="F13" s="280"/>
      <c r="G13" s="20" t="s">
        <v>77</v>
      </c>
      <c r="H13" s="20" t="s">
        <v>79</v>
      </c>
      <c r="I13" s="1"/>
      <c r="J13" s="1"/>
      <c r="L13" s="8"/>
    </row>
    <row r="14" spans="1:12" x14ac:dyDescent="0.25">
      <c r="A14" s="186" t="s">
        <v>443</v>
      </c>
      <c r="B14" s="20" t="s">
        <v>75</v>
      </c>
      <c r="C14" s="20" t="s">
        <v>72</v>
      </c>
      <c r="D14" s="192" t="s">
        <v>458</v>
      </c>
      <c r="E14" s="201">
        <v>0</v>
      </c>
      <c r="F14" s="280"/>
      <c r="G14" s="20" t="s">
        <v>77</v>
      </c>
      <c r="H14" s="20" t="s">
        <v>79</v>
      </c>
      <c r="I14" s="1"/>
      <c r="J14" s="1"/>
      <c r="L14" s="8"/>
    </row>
    <row r="15" spans="1:12" ht="24" x14ac:dyDescent="0.25">
      <c r="A15" s="187" t="s">
        <v>34</v>
      </c>
      <c r="B15" s="20" t="s">
        <v>75</v>
      </c>
      <c r="C15" s="20" t="s">
        <v>72</v>
      </c>
      <c r="D15" s="53" t="s">
        <v>455</v>
      </c>
      <c r="E15" s="193">
        <v>0</v>
      </c>
      <c r="F15" s="280"/>
      <c r="G15" s="20" t="s">
        <v>77</v>
      </c>
      <c r="H15" s="20" t="s">
        <v>79</v>
      </c>
      <c r="I15" s="1"/>
      <c r="J15" s="1"/>
      <c r="L15" s="8"/>
    </row>
    <row r="16" spans="1:12" x14ac:dyDescent="0.25">
      <c r="A16" s="187" t="s">
        <v>709</v>
      </c>
      <c r="B16" s="209" t="s">
        <v>75</v>
      </c>
      <c r="C16" s="209" t="s">
        <v>72</v>
      </c>
      <c r="D16" s="53" t="s">
        <v>710</v>
      </c>
      <c r="E16" s="193">
        <v>0</v>
      </c>
      <c r="F16" s="291"/>
      <c r="G16" s="209" t="s">
        <v>77</v>
      </c>
      <c r="H16" s="209" t="s">
        <v>79</v>
      </c>
      <c r="I16" s="197"/>
      <c r="J16" s="197"/>
      <c r="L16" s="8"/>
    </row>
    <row r="17" spans="1:12" ht="24" x14ac:dyDescent="0.25">
      <c r="A17" s="302" t="s">
        <v>442</v>
      </c>
      <c r="B17" s="270" t="s">
        <v>75</v>
      </c>
      <c r="C17" s="270" t="s">
        <v>72</v>
      </c>
      <c r="D17" s="303" t="s">
        <v>457</v>
      </c>
      <c r="E17" s="304">
        <v>0</v>
      </c>
      <c r="F17" s="286"/>
      <c r="G17" s="270" t="s">
        <v>77</v>
      </c>
      <c r="H17" s="270" t="s">
        <v>79</v>
      </c>
      <c r="I17" s="272"/>
      <c r="J17" s="272"/>
      <c r="L17" s="8"/>
    </row>
    <row r="18" spans="1:12" x14ac:dyDescent="0.25">
      <c r="A18" s="305" t="s">
        <v>434</v>
      </c>
      <c r="B18" s="270" t="s">
        <v>75</v>
      </c>
      <c r="C18" s="270" t="s">
        <v>72</v>
      </c>
      <c r="D18" s="306" t="s">
        <v>447</v>
      </c>
      <c r="E18" s="307">
        <v>0</v>
      </c>
      <c r="F18" s="286"/>
      <c r="G18" s="270" t="s">
        <v>77</v>
      </c>
      <c r="H18" s="270" t="s">
        <v>79</v>
      </c>
      <c r="I18" s="272"/>
      <c r="J18" s="272"/>
      <c r="L18" s="8"/>
    </row>
    <row r="19" spans="1:12" ht="24" x14ac:dyDescent="0.25">
      <c r="A19" s="187" t="s">
        <v>441</v>
      </c>
      <c r="B19" s="20" t="s">
        <v>75</v>
      </c>
      <c r="C19" s="20" t="s">
        <v>72</v>
      </c>
      <c r="D19" s="87" t="s">
        <v>456</v>
      </c>
      <c r="E19" s="193">
        <v>0</v>
      </c>
      <c r="F19" s="280"/>
      <c r="G19" s="20" t="s">
        <v>77</v>
      </c>
      <c r="H19" s="20" t="s">
        <v>79</v>
      </c>
      <c r="I19" s="1"/>
      <c r="J19" s="1"/>
      <c r="L19" s="8"/>
    </row>
    <row r="20" spans="1:12" ht="25.5" x14ac:dyDescent="0.25">
      <c r="A20" s="308" t="s">
        <v>445</v>
      </c>
      <c r="B20" s="270" t="s">
        <v>75</v>
      </c>
      <c r="C20" s="270" t="s">
        <v>72</v>
      </c>
      <c r="D20" s="309" t="s">
        <v>460</v>
      </c>
      <c r="E20" s="310">
        <v>0</v>
      </c>
      <c r="F20" s="286"/>
      <c r="G20" s="270" t="s">
        <v>77</v>
      </c>
      <c r="H20" s="270" t="s">
        <v>79</v>
      </c>
      <c r="I20" s="272"/>
      <c r="J20" s="272"/>
      <c r="L20" s="8"/>
    </row>
    <row r="21" spans="1:12" ht="24" x14ac:dyDescent="0.25">
      <c r="A21" s="221" t="s">
        <v>628</v>
      </c>
      <c r="B21" s="270" t="s">
        <v>75</v>
      </c>
      <c r="C21" s="270" t="s">
        <v>72</v>
      </c>
      <c r="D21" s="204" t="s">
        <v>632</v>
      </c>
      <c r="E21" s="205">
        <v>0</v>
      </c>
      <c r="F21" s="286"/>
      <c r="G21" s="270" t="s">
        <v>77</v>
      </c>
      <c r="H21" s="270" t="s">
        <v>79</v>
      </c>
      <c r="I21" s="272"/>
      <c r="J21" s="272"/>
      <c r="L21" s="8"/>
    </row>
    <row r="22" spans="1:12" ht="24" x14ac:dyDescent="0.25">
      <c r="A22" s="153" t="s">
        <v>440</v>
      </c>
      <c r="B22" s="26" t="s">
        <v>75</v>
      </c>
      <c r="C22" s="26" t="s">
        <v>72</v>
      </c>
      <c r="D22" s="168" t="s">
        <v>454</v>
      </c>
      <c r="E22" s="169">
        <v>40000</v>
      </c>
      <c r="F22" s="280"/>
      <c r="G22" s="20" t="s">
        <v>77</v>
      </c>
      <c r="H22" s="20" t="s">
        <v>79</v>
      </c>
      <c r="I22" s="1"/>
      <c r="J22" s="1"/>
      <c r="L22" s="8"/>
    </row>
    <row r="23" spans="1:12" x14ac:dyDescent="0.25">
      <c r="A23" s="122" t="s">
        <v>629</v>
      </c>
      <c r="B23" s="20" t="s">
        <v>75</v>
      </c>
      <c r="C23" s="20" t="s">
        <v>72</v>
      </c>
      <c r="D23" s="142" t="s">
        <v>633</v>
      </c>
      <c r="E23" s="143">
        <v>0</v>
      </c>
      <c r="F23" s="280"/>
      <c r="G23" s="20" t="s">
        <v>77</v>
      </c>
      <c r="H23" s="20" t="s">
        <v>79</v>
      </c>
      <c r="I23" s="1"/>
      <c r="J23" s="1"/>
      <c r="L23" s="8"/>
    </row>
    <row r="24" spans="1:12" x14ac:dyDescent="0.25">
      <c r="A24" s="311" t="s">
        <v>444</v>
      </c>
      <c r="B24" s="270" t="s">
        <v>75</v>
      </c>
      <c r="C24" s="273" t="s">
        <v>72</v>
      </c>
      <c r="D24" s="312" t="s">
        <v>459</v>
      </c>
      <c r="E24" s="313">
        <v>0</v>
      </c>
      <c r="F24" s="286"/>
      <c r="G24" s="270" t="s">
        <v>77</v>
      </c>
      <c r="H24" s="270" t="s">
        <v>79</v>
      </c>
      <c r="I24" s="272"/>
      <c r="J24" s="272"/>
      <c r="L24" s="8"/>
    </row>
    <row r="25" spans="1:12" x14ac:dyDescent="0.25">
      <c r="A25" s="195" t="s">
        <v>630</v>
      </c>
      <c r="B25" s="439" t="s">
        <v>75</v>
      </c>
      <c r="C25" s="439" t="s">
        <v>72</v>
      </c>
      <c r="D25" s="327" t="s">
        <v>446</v>
      </c>
      <c r="E25" s="176">
        <v>11000</v>
      </c>
      <c r="F25" s="290"/>
      <c r="G25" s="30" t="s">
        <v>77</v>
      </c>
      <c r="H25" s="30" t="s">
        <v>79</v>
      </c>
      <c r="I25" s="71"/>
      <c r="J25" s="71"/>
      <c r="L25" s="8"/>
    </row>
    <row r="26" spans="1:12" x14ac:dyDescent="0.25">
      <c r="A26" s="221" t="s">
        <v>631</v>
      </c>
      <c r="B26" s="448" t="s">
        <v>75</v>
      </c>
      <c r="C26" s="449" t="s">
        <v>72</v>
      </c>
      <c r="D26" s="204" t="s">
        <v>634</v>
      </c>
      <c r="E26" s="205">
        <v>0</v>
      </c>
      <c r="F26" s="450"/>
      <c r="G26" s="448" t="s">
        <v>77</v>
      </c>
      <c r="H26" s="448" t="s">
        <v>79</v>
      </c>
      <c r="I26" s="451"/>
      <c r="J26" s="452"/>
      <c r="L26" s="8"/>
    </row>
    <row r="27" spans="1:12" x14ac:dyDescent="0.25">
      <c r="A27" s="440" t="s">
        <v>746</v>
      </c>
      <c r="B27" s="441" t="s">
        <v>75</v>
      </c>
      <c r="C27" s="442" t="s">
        <v>72</v>
      </c>
      <c r="D27" s="443" t="s">
        <v>453</v>
      </c>
      <c r="E27" s="444">
        <v>4000</v>
      </c>
      <c r="F27" s="445"/>
      <c r="G27" s="446" t="s">
        <v>77</v>
      </c>
      <c r="H27" s="446" t="s">
        <v>79</v>
      </c>
      <c r="I27" s="447"/>
      <c r="J27" s="447"/>
      <c r="L27" s="8"/>
    </row>
    <row r="28" spans="1:12" x14ac:dyDescent="0.25">
      <c r="A28" s="195" t="s">
        <v>778</v>
      </c>
      <c r="B28" s="30" t="s">
        <v>75</v>
      </c>
      <c r="C28" s="281" t="s">
        <v>72</v>
      </c>
      <c r="D28" s="198" t="s">
        <v>776</v>
      </c>
      <c r="E28" s="199">
        <v>25000</v>
      </c>
      <c r="F28" s="290"/>
      <c r="G28" s="209" t="s">
        <v>77</v>
      </c>
      <c r="H28" s="209" t="s">
        <v>79</v>
      </c>
      <c r="I28" s="71"/>
      <c r="J28" s="71"/>
      <c r="L28" s="8"/>
    </row>
    <row r="29" spans="1:12" x14ac:dyDescent="0.25">
      <c r="A29" s="197"/>
      <c r="B29" s="197"/>
      <c r="C29" s="197"/>
      <c r="D29" s="282"/>
      <c r="E29" s="199"/>
      <c r="F29" s="291"/>
      <c r="G29" s="197"/>
      <c r="H29" s="197"/>
      <c r="I29" s="197"/>
      <c r="J29" s="197"/>
      <c r="L29" s="8"/>
    </row>
    <row r="30" spans="1:12" x14ac:dyDescent="0.25">
      <c r="A30" s="22"/>
      <c r="B30" s="22"/>
      <c r="C30" s="22"/>
      <c r="D30" s="23" t="s">
        <v>80</v>
      </c>
      <c r="E30" s="24">
        <f>SUM(E8:E28)</f>
        <v>160000</v>
      </c>
      <c r="F30" s="22"/>
      <c r="G30" s="22"/>
      <c r="H30" s="22"/>
      <c r="I30" s="460">
        <f>C3-E30</f>
        <v>0</v>
      </c>
      <c r="J30" s="461"/>
    </row>
  </sheetData>
  <mergeCells count="6">
    <mergeCell ref="I30:J30"/>
    <mergeCell ref="A1:E1"/>
    <mergeCell ref="I1:J1"/>
    <mergeCell ref="C3:D3"/>
    <mergeCell ref="E3:F3"/>
    <mergeCell ref="G3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n 84</vt:lpstr>
      <vt:lpstr>n 85</vt:lpstr>
      <vt:lpstr>n 92</vt:lpstr>
      <vt:lpstr>n 105</vt:lpstr>
      <vt:lpstr>n 111</vt:lpstr>
      <vt:lpstr>n 114</vt:lpstr>
      <vt:lpstr>n 120</vt:lpstr>
      <vt:lpstr>n 125</vt:lpstr>
      <vt:lpstr>n 133</vt:lpstr>
      <vt:lpstr>n 139</vt:lpstr>
      <vt:lpstr>n 143</vt:lpstr>
      <vt:lpstr>n 155</vt:lpstr>
      <vt:lpstr>n 156</vt:lpstr>
      <vt:lpstr>n 160</vt:lpstr>
      <vt:lpstr>n 170</vt:lpstr>
      <vt:lpstr>n 171</vt:lpstr>
      <vt:lpstr>n 180</vt:lpstr>
      <vt:lpstr>n 183</vt:lpstr>
      <vt:lpstr>n 186</vt:lpstr>
      <vt:lpstr>n 209</vt:lpstr>
      <vt:lpstr>n 210</vt:lpstr>
      <vt:lpstr>n 211</vt:lpstr>
      <vt:lpstr>n 213</vt:lpstr>
      <vt:lpstr>n 218</vt:lpstr>
      <vt:lpstr>n 219</vt:lpstr>
      <vt:lpstr>n 227</vt:lpstr>
      <vt:lpstr>n 228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Zvonimir Tilić</dc:creator>
  <cp:lastModifiedBy>Zvonimir Tilić</cp:lastModifiedBy>
  <cp:lastPrinted>2022-04-27T07:51:52Z</cp:lastPrinted>
  <dcterms:created xsi:type="dcterms:W3CDTF">2019-12-19T13:03:52Z</dcterms:created>
  <dcterms:modified xsi:type="dcterms:W3CDTF">2022-04-29T08:55:33Z</dcterms:modified>
</cp:coreProperties>
</file>